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<sst xmlns="http://schemas.openxmlformats.org/spreadsheetml/2006/main" count="84" uniqueCount="36">
  <si>
    <t>Holzanzeichnungs-Protokoll</t>
  </si>
  <si>
    <t>Stufe</t>
  </si>
  <si>
    <t>Tarif</t>
  </si>
  <si>
    <t>Lu 2</t>
  </si>
  <si>
    <t>Stk</t>
  </si>
  <si>
    <t>m3</t>
  </si>
  <si>
    <t>Fi</t>
  </si>
  <si>
    <t>Ta</t>
  </si>
  <si>
    <t>Bu</t>
  </si>
  <si>
    <t>…….</t>
  </si>
  <si>
    <t>Total</t>
  </si>
  <si>
    <t xml:space="preserve"> </t>
  </si>
  <si>
    <t xml:space="preserve">     Nadelholz</t>
  </si>
  <si>
    <t xml:space="preserve">     Laubholz</t>
  </si>
  <si>
    <t>Total Lbh</t>
  </si>
  <si>
    <t>Total Ndh</t>
  </si>
  <si>
    <t xml:space="preserve">        Total</t>
  </si>
  <si>
    <t>Waldbesitzer:</t>
  </si>
  <si>
    <t>Waldort/Schlag:</t>
  </si>
  <si>
    <t>Eingriffsstärke:</t>
  </si>
  <si>
    <t>ha</t>
  </si>
  <si>
    <t>m3/ha</t>
  </si>
  <si>
    <t xml:space="preserve">Bemerkungen: </t>
  </si>
  <si>
    <t>Sortimente:</t>
  </si>
  <si>
    <t>……………………………………………………………………………………………………………………………………………………………………….</t>
  </si>
  <si>
    <t>Käufer:</t>
  </si>
  <si>
    <t>Mittelstamm:</t>
  </si>
  <si>
    <t>Ah</t>
  </si>
  <si>
    <t>Es</t>
  </si>
  <si>
    <t>Ei</t>
  </si>
  <si>
    <t>Schlagfläche:  ca.</t>
  </si>
  <si>
    <t>Datum: 12.5.2009</t>
  </si>
  <si>
    <t>Rainwald</t>
  </si>
  <si>
    <t>Anteil Lbh</t>
  </si>
  <si>
    <t>Stk.</t>
  </si>
  <si>
    <t>%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</si>
</sst>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170" fontId="0" fillId="0" borderId="32" xfId="0" applyNumberFormat="1" applyFont="1" applyBorder="1" applyAlignment="1">
      <alignment/>
    </xf>
    <xf numFmtId="170" fontId="0" fillId="0" borderId="33" xfId="0" applyNumberFormat="1" applyFont="1" applyBorder="1" applyAlignment="1">
      <alignment/>
    </xf>
    <xf numFmtId="170" fontId="0" fillId="0" borderId="29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41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42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0" fontId="0" fillId="33" borderId="16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70" fontId="0" fillId="33" borderId="21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70" fontId="0" fillId="33" borderId="25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0" fontId="0" fillId="33" borderId="15" xfId="0" applyNumberFormat="1" applyFont="1" applyFill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1" fontId="0" fillId="0" borderId="29" xfId="0" applyNumberFormat="1" applyFont="1" applyBorder="1" applyAlignment="1">
      <alignment/>
    </xf>
    <xf numFmtId="0" fontId="1" fillId="0" borderId="31" xfId="0" applyFont="1" applyBorder="1" applyAlignment="1">
      <alignment/>
    </xf>
    <xf numFmtId="170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1" fontId="0" fillId="0" borderId="45" xfId="0" applyNumberFormat="1" applyFont="1" applyBorder="1" applyAlignment="1">
      <alignment/>
    </xf>
    <xf numFmtId="0" fontId="0" fillId="0" borderId="33" xfId="0" applyFont="1" applyBorder="1" applyAlignment="1">
      <alignment/>
    </xf>
    <xf numFmtId="170" fontId="0" fillId="33" borderId="44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" fontId="0" fillId="0" borderId="27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0" borderId="46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70" fontId="0" fillId="0" borderId="47" xfId="0" applyNumberFormat="1" applyFont="1" applyBorder="1" applyAlignment="1">
      <alignment/>
    </xf>
    <xf numFmtId="170" fontId="0" fillId="33" borderId="30" xfId="0" applyNumberFormat="1" applyFont="1" applyFill="1" applyBorder="1" applyAlignment="1">
      <alignment/>
    </xf>
    <xf numFmtId="170" fontId="0" fillId="33" borderId="47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48" xfId="0" applyFont="1" applyBorder="1" applyAlignment="1">
      <alignment/>
    </xf>
    <xf numFmtId="15" fontId="0" fillId="0" borderId="0" xfId="0" applyNumberFormat="1" applyAlignment="1">
      <alignment/>
    </xf>
    <xf numFmtId="2" fontId="0" fillId="0" borderId="16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33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75" zoomScaleNormal="75" zoomScalePageLayoutView="0" workbookViewId="0" topLeftCell="A1">
      <selection activeCell="Y6" sqref="Y6"/>
    </sheetView>
  </sheetViews>
  <sheetFormatPr defaultColWidth="11.421875" defaultRowHeight="12.75"/>
  <cols>
    <col min="1" max="11" width="5.28125" style="0" customWidth="1"/>
    <col min="12" max="12" width="6.57421875" style="0" customWidth="1"/>
    <col min="13" max="13" width="5.28125" style="0" customWidth="1"/>
    <col min="14" max="14" width="7.57421875" style="0" customWidth="1"/>
    <col min="15" max="15" width="5.28125" style="0" customWidth="1"/>
    <col min="16" max="16" width="4.8515625" style="0" customWidth="1"/>
    <col min="17" max="21" width="5.28125" style="0" customWidth="1"/>
    <col min="22" max="22" width="6.421875" style="0" customWidth="1"/>
    <col min="23" max="24" width="7.7109375" style="0" customWidth="1"/>
  </cols>
  <sheetData>
    <row r="1" spans="1:22" ht="18">
      <c r="A1" s="2" t="s">
        <v>0</v>
      </c>
      <c r="S1" s="1" t="s">
        <v>31</v>
      </c>
      <c r="V1" s="98"/>
    </row>
    <row r="2" s="4" customFormat="1" ht="12.75">
      <c r="A2" s="3"/>
    </row>
    <row r="3" spans="1:19" s="4" customFormat="1" ht="12.75">
      <c r="A3" s="1" t="s">
        <v>17</v>
      </c>
      <c r="F3" s="1" t="s">
        <v>33</v>
      </c>
      <c r="G3" s="1"/>
      <c r="H3" s="1" t="s">
        <v>34</v>
      </c>
      <c r="I3" s="112">
        <v>59.37</v>
      </c>
      <c r="J3" s="4" t="s">
        <v>35</v>
      </c>
      <c r="K3" s="1" t="s">
        <v>30</v>
      </c>
      <c r="N3" s="103">
        <v>0.51</v>
      </c>
      <c r="O3" s="1" t="s">
        <v>20</v>
      </c>
      <c r="S3" s="1" t="s">
        <v>22</v>
      </c>
    </row>
    <row r="4" spans="1:16" s="4" customFormat="1" ht="12.75">
      <c r="A4" s="1"/>
      <c r="H4" s="1" t="s">
        <v>5</v>
      </c>
      <c r="I4" s="112">
        <v>42.42</v>
      </c>
      <c r="J4" s="4" t="s">
        <v>35</v>
      </c>
      <c r="K4" s="1"/>
      <c r="P4" s="1"/>
    </row>
    <row r="5" spans="1:15" s="4" customFormat="1" ht="12.75">
      <c r="A5" s="1" t="s">
        <v>18</v>
      </c>
      <c r="D5" s="4" t="s">
        <v>32</v>
      </c>
      <c r="K5" s="1" t="s">
        <v>19</v>
      </c>
      <c r="N5" s="96">
        <f>X32/N3</f>
        <v>214.90196078431373</v>
      </c>
      <c r="O5" s="1" t="s">
        <v>21</v>
      </c>
    </row>
    <row r="6" spans="1:21" s="4" customFormat="1" ht="13.5" thickBot="1">
      <c r="A6" s="3"/>
      <c r="K6" s="16"/>
      <c r="U6" s="16"/>
    </row>
    <row r="7" spans="1:24" ht="12.75">
      <c r="A7" s="7"/>
      <c r="B7" s="17"/>
      <c r="C7" s="7"/>
      <c r="D7" s="8"/>
      <c r="E7" s="22" t="s">
        <v>12</v>
      </c>
      <c r="F7" s="8"/>
      <c r="G7" s="8"/>
      <c r="H7" s="8"/>
      <c r="I7" s="8"/>
      <c r="J7" s="8"/>
      <c r="K7" s="10"/>
      <c r="L7" s="8"/>
      <c r="M7" s="7"/>
      <c r="N7" s="8"/>
      <c r="O7" s="22" t="s">
        <v>13</v>
      </c>
      <c r="P7" s="8"/>
      <c r="Q7" s="8"/>
      <c r="R7" s="8"/>
      <c r="S7" s="8"/>
      <c r="T7" s="8"/>
      <c r="U7" s="10"/>
      <c r="V7" s="8"/>
      <c r="W7" s="58"/>
      <c r="X7" s="59"/>
    </row>
    <row r="8" spans="1:24" ht="12.75">
      <c r="A8" s="6" t="s">
        <v>1</v>
      </c>
      <c r="B8" s="18" t="s">
        <v>2</v>
      </c>
      <c r="C8" s="87" t="s">
        <v>6</v>
      </c>
      <c r="D8" s="9"/>
      <c r="E8" s="88" t="s">
        <v>7</v>
      </c>
      <c r="F8" s="21"/>
      <c r="G8" s="89" t="s">
        <v>9</v>
      </c>
      <c r="H8" s="21"/>
      <c r="I8" s="89" t="s">
        <v>9</v>
      </c>
      <c r="J8" s="10"/>
      <c r="K8" s="20" t="s">
        <v>15</v>
      </c>
      <c r="L8" s="9"/>
      <c r="M8" s="87" t="s">
        <v>8</v>
      </c>
      <c r="N8" s="10"/>
      <c r="O8" s="88" t="s">
        <v>28</v>
      </c>
      <c r="P8" s="10"/>
      <c r="Q8" s="88" t="s">
        <v>27</v>
      </c>
      <c r="R8" s="10"/>
      <c r="S8" s="88" t="s">
        <v>29</v>
      </c>
      <c r="T8" s="10"/>
      <c r="U8" s="20" t="s">
        <v>14</v>
      </c>
      <c r="V8" s="9"/>
      <c r="W8" s="60" t="s">
        <v>16</v>
      </c>
      <c r="X8" s="61"/>
    </row>
    <row r="9" spans="1:24" ht="13.5" thickBot="1">
      <c r="A9" s="6"/>
      <c r="B9" s="104" t="s">
        <v>3</v>
      </c>
      <c r="C9" s="105" t="s">
        <v>4</v>
      </c>
      <c r="D9" s="106" t="s">
        <v>5</v>
      </c>
      <c r="E9" s="106" t="s">
        <v>4</v>
      </c>
      <c r="F9" s="107" t="s">
        <v>5</v>
      </c>
      <c r="G9" s="10" t="s">
        <v>4</v>
      </c>
      <c r="H9" s="21" t="s">
        <v>5</v>
      </c>
      <c r="I9" s="107" t="s">
        <v>4</v>
      </c>
      <c r="J9" s="10" t="s">
        <v>5</v>
      </c>
      <c r="K9" s="20" t="s">
        <v>4</v>
      </c>
      <c r="L9" s="18" t="s">
        <v>5</v>
      </c>
      <c r="M9" s="105" t="s">
        <v>4</v>
      </c>
      <c r="N9" s="106" t="s">
        <v>5</v>
      </c>
      <c r="O9" s="106" t="s">
        <v>4</v>
      </c>
      <c r="P9" s="107" t="s">
        <v>5</v>
      </c>
      <c r="Q9" s="10" t="s">
        <v>4</v>
      </c>
      <c r="R9" s="107" t="s">
        <v>5</v>
      </c>
      <c r="S9" s="10" t="s">
        <v>4</v>
      </c>
      <c r="T9" s="106" t="s">
        <v>5</v>
      </c>
      <c r="U9" s="20" t="s">
        <v>4</v>
      </c>
      <c r="V9" s="18" t="s">
        <v>5</v>
      </c>
      <c r="W9" s="62" t="s">
        <v>4</v>
      </c>
      <c r="X9" s="63" t="s">
        <v>5</v>
      </c>
    </row>
    <row r="10" spans="1:24" s="4" customFormat="1" ht="12.75">
      <c r="A10" s="109">
        <v>0</v>
      </c>
      <c r="B10" s="110">
        <v>0.1</v>
      </c>
      <c r="C10" s="26"/>
      <c r="D10" s="39">
        <f>B10*C10</f>
        <v>0</v>
      </c>
      <c r="E10" s="26"/>
      <c r="F10" s="39">
        <f>B10*E10</f>
        <v>0</v>
      </c>
      <c r="G10" s="111"/>
      <c r="H10" s="39">
        <f>B10*G10</f>
        <v>0</v>
      </c>
      <c r="I10" s="26"/>
      <c r="J10" s="39">
        <f>B10*I10</f>
        <v>0</v>
      </c>
      <c r="K10" s="26">
        <f>C10+E10+G10+I10</f>
        <v>0</v>
      </c>
      <c r="L10" s="39">
        <f>D10+F10+H10+J10</f>
        <v>0</v>
      </c>
      <c r="M10" s="26">
        <v>5</v>
      </c>
      <c r="N10" s="39">
        <f>B10*M10</f>
        <v>0.5</v>
      </c>
      <c r="O10" s="26">
        <v>1</v>
      </c>
      <c r="P10" s="39">
        <f>B10*O10</f>
        <v>0.1</v>
      </c>
      <c r="Q10" s="26"/>
      <c r="R10" s="39">
        <f>B10*Q10</f>
        <v>0</v>
      </c>
      <c r="S10" s="26"/>
      <c r="T10" s="39">
        <f>B10*S10</f>
        <v>0</v>
      </c>
      <c r="U10" s="26">
        <f>M10+O10+Q10+S10</f>
        <v>6</v>
      </c>
      <c r="V10" s="39">
        <f>N10+P10+R10+T10</f>
        <v>0.6</v>
      </c>
      <c r="W10" s="108">
        <f>K10+U10</f>
        <v>6</v>
      </c>
      <c r="X10" s="65">
        <f>L10+V10</f>
        <v>0.6</v>
      </c>
    </row>
    <row r="11" spans="1:24" s="4" customFormat="1" ht="12.75">
      <c r="A11" s="109">
        <v>1</v>
      </c>
      <c r="B11" s="110">
        <v>0.25</v>
      </c>
      <c r="C11" s="26">
        <v>1</v>
      </c>
      <c r="D11" s="39">
        <f aca="true" t="shared" si="0" ref="D11:D30">B11*C11</f>
        <v>0.25</v>
      </c>
      <c r="E11" s="26"/>
      <c r="F11" s="39">
        <f aca="true" t="shared" si="1" ref="F11:F30">B11*E11</f>
        <v>0</v>
      </c>
      <c r="G11" s="111"/>
      <c r="H11" s="39">
        <f aca="true" t="shared" si="2" ref="H11:H30">B11*G11</f>
        <v>0</v>
      </c>
      <c r="I11" s="26"/>
      <c r="J11" s="39">
        <f>B11*I11</f>
        <v>0</v>
      </c>
      <c r="K11" s="26">
        <f>C11+E11+G11+I11</f>
        <v>1</v>
      </c>
      <c r="L11" s="39">
        <f>D11+F11+H11+J11</f>
        <v>0.25</v>
      </c>
      <c r="M11" s="26">
        <v>1</v>
      </c>
      <c r="N11" s="39">
        <f aca="true" t="shared" si="3" ref="N11:N30">B11*M11</f>
        <v>0.25</v>
      </c>
      <c r="O11" s="26"/>
      <c r="P11" s="39">
        <f aca="true" t="shared" si="4" ref="P11:P30">B11*O11</f>
        <v>0</v>
      </c>
      <c r="Q11" s="26">
        <v>1</v>
      </c>
      <c r="R11" s="39">
        <f aca="true" t="shared" si="5" ref="R11:R30">B11*Q11</f>
        <v>0.25</v>
      </c>
      <c r="S11" s="26"/>
      <c r="T11" s="39">
        <f aca="true" t="shared" si="6" ref="T11:T30">B11*S11</f>
        <v>0</v>
      </c>
      <c r="U11" s="26">
        <f>M11+O11+Q11+S11</f>
        <v>2</v>
      </c>
      <c r="V11" s="39">
        <f>N11+P11+R11+T11</f>
        <v>0.5</v>
      </c>
      <c r="W11" s="108">
        <f>K11+U11</f>
        <v>3</v>
      </c>
      <c r="X11" s="65">
        <f>L11+V11</f>
        <v>0.75</v>
      </c>
    </row>
    <row r="12" spans="1:24" s="4" customFormat="1" ht="12.75">
      <c r="A12" s="23">
        <v>2</v>
      </c>
      <c r="B12" s="100">
        <v>0.5</v>
      </c>
      <c r="C12" s="25">
        <v>1</v>
      </c>
      <c r="D12" s="39">
        <f t="shared" si="0"/>
        <v>0.5</v>
      </c>
      <c r="E12" s="27"/>
      <c r="F12" s="43">
        <f t="shared" si="1"/>
        <v>0</v>
      </c>
      <c r="G12" s="48"/>
      <c r="H12" s="43">
        <f t="shared" si="2"/>
        <v>0</v>
      </c>
      <c r="I12" s="26"/>
      <c r="J12" s="39">
        <f>B12*I12</f>
        <v>0</v>
      </c>
      <c r="K12" s="25">
        <f>C12+E12+G12+I12</f>
        <v>1</v>
      </c>
      <c r="L12" s="24">
        <f aca="true" t="shared" si="7" ref="L12:L30">D12+F12+H12+J12</f>
        <v>0.5</v>
      </c>
      <c r="M12" s="25">
        <v>3</v>
      </c>
      <c r="N12" s="39">
        <f t="shared" si="3"/>
        <v>1.5</v>
      </c>
      <c r="O12" s="27">
        <v>1</v>
      </c>
      <c r="P12" s="39">
        <f t="shared" si="4"/>
        <v>0.5</v>
      </c>
      <c r="Q12" s="27"/>
      <c r="R12" s="39">
        <f t="shared" si="5"/>
        <v>0</v>
      </c>
      <c r="S12" s="27"/>
      <c r="T12" s="39">
        <f t="shared" si="6"/>
        <v>0</v>
      </c>
      <c r="U12" s="25">
        <f>M12+O12+Q12+S12</f>
        <v>4</v>
      </c>
      <c r="V12" s="24">
        <f aca="true" t="shared" si="8" ref="V12:V30">N12+P12+R12+T12</f>
        <v>2</v>
      </c>
      <c r="W12" s="66">
        <f aca="true" t="shared" si="9" ref="W12:W30">K12+U12</f>
        <v>5</v>
      </c>
      <c r="X12" s="67">
        <f>L12+V12</f>
        <v>2.5</v>
      </c>
    </row>
    <row r="13" spans="1:24" s="4" customFormat="1" ht="12.75">
      <c r="A13" s="6">
        <v>3</v>
      </c>
      <c r="B13" s="99">
        <v>0.6</v>
      </c>
      <c r="C13" s="13"/>
      <c r="D13" s="39">
        <f t="shared" si="0"/>
        <v>0</v>
      </c>
      <c r="E13" s="14">
        <v>1</v>
      </c>
      <c r="F13" s="43">
        <f t="shared" si="1"/>
        <v>0.6</v>
      </c>
      <c r="G13" s="47"/>
      <c r="H13" s="39">
        <f t="shared" si="2"/>
        <v>0</v>
      </c>
      <c r="I13" s="19"/>
      <c r="J13" s="39">
        <f>B13*I13</f>
        <v>0</v>
      </c>
      <c r="K13" s="25">
        <f>C13+E13+G13+I13</f>
        <v>1</v>
      </c>
      <c r="L13" s="24">
        <f t="shared" si="7"/>
        <v>0.6</v>
      </c>
      <c r="M13" s="13">
        <v>4</v>
      </c>
      <c r="N13" s="39">
        <f t="shared" si="3"/>
        <v>2.4</v>
      </c>
      <c r="O13" s="14"/>
      <c r="P13" s="39">
        <f t="shared" si="4"/>
        <v>0</v>
      </c>
      <c r="Q13" s="14"/>
      <c r="R13" s="39">
        <f t="shared" si="5"/>
        <v>0</v>
      </c>
      <c r="S13" s="14"/>
      <c r="T13" s="39">
        <f t="shared" si="6"/>
        <v>0</v>
      </c>
      <c r="U13" s="25">
        <f aca="true" t="shared" si="10" ref="U13:U30">M13+O13+Q13+S13</f>
        <v>4</v>
      </c>
      <c r="V13" s="24">
        <f t="shared" si="8"/>
        <v>2.4</v>
      </c>
      <c r="W13" s="64">
        <f t="shared" si="9"/>
        <v>5</v>
      </c>
      <c r="X13" s="65">
        <f>L13+V13</f>
        <v>3</v>
      </c>
    </row>
    <row r="14" spans="1:24" s="4" customFormat="1" ht="12.75">
      <c r="A14" s="23">
        <v>4</v>
      </c>
      <c r="B14" s="100">
        <v>0.85</v>
      </c>
      <c r="C14" s="25"/>
      <c r="D14" s="39">
        <f t="shared" si="0"/>
        <v>0</v>
      </c>
      <c r="E14" s="27"/>
      <c r="F14" s="43">
        <f t="shared" si="1"/>
        <v>0</v>
      </c>
      <c r="G14" s="48"/>
      <c r="H14" s="39">
        <f t="shared" si="2"/>
        <v>0</v>
      </c>
      <c r="I14" s="26"/>
      <c r="J14" s="39">
        <f>B14*I14</f>
        <v>0</v>
      </c>
      <c r="K14" s="25">
        <f aca="true" t="shared" si="11" ref="K14:K30">C14+E14+G14+I14</f>
        <v>0</v>
      </c>
      <c r="L14" s="24">
        <f t="shared" si="7"/>
        <v>0</v>
      </c>
      <c r="M14" s="25">
        <v>6</v>
      </c>
      <c r="N14" s="39">
        <f t="shared" si="3"/>
        <v>5.1</v>
      </c>
      <c r="O14" s="27"/>
      <c r="P14" s="39">
        <f t="shared" si="4"/>
        <v>0</v>
      </c>
      <c r="Q14" s="27"/>
      <c r="R14" s="39">
        <f t="shared" si="5"/>
        <v>0</v>
      </c>
      <c r="S14" s="27"/>
      <c r="T14" s="39">
        <f t="shared" si="6"/>
        <v>0</v>
      </c>
      <c r="U14" s="25">
        <f t="shared" si="10"/>
        <v>6</v>
      </c>
      <c r="V14" s="24">
        <f t="shared" si="8"/>
        <v>5.1</v>
      </c>
      <c r="W14" s="66">
        <f t="shared" si="9"/>
        <v>6</v>
      </c>
      <c r="X14" s="67">
        <f aca="true" t="shared" si="12" ref="X14:X30">L14+V14</f>
        <v>5.1</v>
      </c>
    </row>
    <row r="15" spans="1:24" s="4" customFormat="1" ht="13.5" thickBot="1">
      <c r="A15" s="28">
        <v>5</v>
      </c>
      <c r="B15" s="101">
        <v>1.15</v>
      </c>
      <c r="C15" s="30"/>
      <c r="D15" s="40">
        <f t="shared" si="0"/>
        <v>0</v>
      </c>
      <c r="E15" s="84">
        <v>5</v>
      </c>
      <c r="F15" s="40">
        <f t="shared" si="1"/>
        <v>5.75</v>
      </c>
      <c r="G15" s="85"/>
      <c r="H15" s="40">
        <f t="shared" si="2"/>
        <v>0</v>
      </c>
      <c r="I15" s="31"/>
      <c r="J15" s="40">
        <f aca="true" t="shared" si="13" ref="J15:J30">B15*I15</f>
        <v>0</v>
      </c>
      <c r="K15" s="30">
        <f t="shared" si="11"/>
        <v>5</v>
      </c>
      <c r="L15" s="29">
        <f t="shared" si="7"/>
        <v>5.75</v>
      </c>
      <c r="M15" s="30">
        <v>2</v>
      </c>
      <c r="N15" s="40">
        <f t="shared" si="3"/>
        <v>2.3</v>
      </c>
      <c r="O15" s="32"/>
      <c r="P15" s="40">
        <f t="shared" si="4"/>
        <v>0</v>
      </c>
      <c r="Q15" s="84"/>
      <c r="R15" s="40">
        <f t="shared" si="5"/>
        <v>0</v>
      </c>
      <c r="S15" s="32"/>
      <c r="T15" s="40">
        <f t="shared" si="6"/>
        <v>0</v>
      </c>
      <c r="U15" s="30">
        <f t="shared" si="10"/>
        <v>2</v>
      </c>
      <c r="V15" s="29">
        <f t="shared" si="8"/>
        <v>2.3</v>
      </c>
      <c r="W15" s="69">
        <f t="shared" si="9"/>
        <v>7</v>
      </c>
      <c r="X15" s="70">
        <f t="shared" si="12"/>
        <v>8.05</v>
      </c>
    </row>
    <row r="16" spans="1:24" s="4" customFormat="1" ht="12.75">
      <c r="A16" s="78">
        <v>6</v>
      </c>
      <c r="B16" s="102">
        <v>1.45</v>
      </c>
      <c r="C16" s="37"/>
      <c r="D16" s="43">
        <f t="shared" si="0"/>
        <v>0</v>
      </c>
      <c r="E16" s="80">
        <v>3</v>
      </c>
      <c r="F16" s="43">
        <f t="shared" si="1"/>
        <v>4.35</v>
      </c>
      <c r="G16" s="81"/>
      <c r="H16" s="43">
        <f t="shared" si="2"/>
        <v>0</v>
      </c>
      <c r="I16" s="82"/>
      <c r="J16" s="43">
        <f t="shared" si="13"/>
        <v>0</v>
      </c>
      <c r="K16" s="37">
        <f t="shared" si="11"/>
        <v>3</v>
      </c>
      <c r="L16" s="79">
        <f t="shared" si="7"/>
        <v>4.35</v>
      </c>
      <c r="M16" s="37">
        <v>1</v>
      </c>
      <c r="N16" s="43">
        <f t="shared" si="3"/>
        <v>1.45</v>
      </c>
      <c r="O16" s="80"/>
      <c r="P16" s="43">
        <f t="shared" si="4"/>
        <v>0</v>
      </c>
      <c r="Q16" s="80"/>
      <c r="R16" s="43">
        <f t="shared" si="5"/>
        <v>0</v>
      </c>
      <c r="S16" s="80"/>
      <c r="T16" s="43">
        <f t="shared" si="6"/>
        <v>0</v>
      </c>
      <c r="U16" s="37">
        <f t="shared" si="10"/>
        <v>1</v>
      </c>
      <c r="V16" s="79">
        <f t="shared" si="8"/>
        <v>1.45</v>
      </c>
      <c r="W16" s="68">
        <f t="shared" si="9"/>
        <v>4</v>
      </c>
      <c r="X16" s="83">
        <f t="shared" si="12"/>
        <v>5.8</v>
      </c>
    </row>
    <row r="17" spans="1:24" s="4" customFormat="1" ht="12.75">
      <c r="A17" s="6">
        <v>7</v>
      </c>
      <c r="B17" s="99">
        <v>1.8</v>
      </c>
      <c r="C17" s="13"/>
      <c r="D17" s="39">
        <f t="shared" si="0"/>
        <v>0</v>
      </c>
      <c r="E17" s="38">
        <v>1</v>
      </c>
      <c r="F17" s="39">
        <f t="shared" si="1"/>
        <v>1.8</v>
      </c>
      <c r="G17" s="47"/>
      <c r="H17" s="39">
        <f t="shared" si="2"/>
        <v>0</v>
      </c>
      <c r="I17" s="19"/>
      <c r="J17" s="39">
        <f t="shared" si="13"/>
        <v>0</v>
      </c>
      <c r="K17" s="25">
        <f t="shared" si="11"/>
        <v>1</v>
      </c>
      <c r="L17" s="24">
        <f t="shared" si="7"/>
        <v>1.8</v>
      </c>
      <c r="M17" s="13">
        <v>5</v>
      </c>
      <c r="N17" s="39">
        <f t="shared" si="3"/>
        <v>9</v>
      </c>
      <c r="O17" s="14"/>
      <c r="P17" s="39">
        <f t="shared" si="4"/>
        <v>0</v>
      </c>
      <c r="Q17" s="38"/>
      <c r="R17" s="39">
        <f t="shared" si="5"/>
        <v>0</v>
      </c>
      <c r="S17" s="14"/>
      <c r="T17" s="39">
        <f t="shared" si="6"/>
        <v>0</v>
      </c>
      <c r="U17" s="25">
        <f t="shared" si="10"/>
        <v>5</v>
      </c>
      <c r="V17" s="24">
        <f t="shared" si="8"/>
        <v>9</v>
      </c>
      <c r="W17" s="64">
        <f t="shared" si="9"/>
        <v>6</v>
      </c>
      <c r="X17" s="65">
        <f t="shared" si="12"/>
        <v>10.8</v>
      </c>
    </row>
    <row r="18" spans="1:24" s="4" customFormat="1" ht="12.75">
      <c r="A18" s="23">
        <v>8</v>
      </c>
      <c r="B18" s="100">
        <v>2.2</v>
      </c>
      <c r="C18" s="25"/>
      <c r="D18" s="39">
        <f t="shared" si="0"/>
        <v>0</v>
      </c>
      <c r="E18" s="27">
        <v>4</v>
      </c>
      <c r="F18" s="39">
        <f t="shared" si="1"/>
        <v>8.8</v>
      </c>
      <c r="G18" s="48"/>
      <c r="H18" s="39">
        <f t="shared" si="2"/>
        <v>0</v>
      </c>
      <c r="I18" s="26"/>
      <c r="J18" s="39">
        <f t="shared" si="13"/>
        <v>0</v>
      </c>
      <c r="K18" s="25">
        <f>C18+E18+G18+I18</f>
        <v>4</v>
      </c>
      <c r="L18" s="24">
        <f t="shared" si="7"/>
        <v>8.8</v>
      </c>
      <c r="M18" s="25">
        <v>3</v>
      </c>
      <c r="N18" s="39">
        <f t="shared" si="3"/>
        <v>6.6000000000000005</v>
      </c>
      <c r="O18" s="27"/>
      <c r="P18" s="39">
        <f t="shared" si="4"/>
        <v>0</v>
      </c>
      <c r="Q18" s="27"/>
      <c r="R18" s="39">
        <f t="shared" si="5"/>
        <v>0</v>
      </c>
      <c r="S18" s="27"/>
      <c r="T18" s="39">
        <f t="shared" si="6"/>
        <v>0</v>
      </c>
      <c r="U18" s="25">
        <f t="shared" si="10"/>
        <v>3</v>
      </c>
      <c r="V18" s="24">
        <f t="shared" si="8"/>
        <v>6.6000000000000005</v>
      </c>
      <c r="W18" s="66">
        <f t="shared" si="9"/>
        <v>7</v>
      </c>
      <c r="X18" s="67">
        <f t="shared" si="12"/>
        <v>15.400000000000002</v>
      </c>
    </row>
    <row r="19" spans="1:25" s="4" customFormat="1" ht="12.75">
      <c r="A19" s="6">
        <v>9</v>
      </c>
      <c r="B19" s="99">
        <v>2.7</v>
      </c>
      <c r="C19" s="13">
        <v>1</v>
      </c>
      <c r="D19" s="39">
        <f t="shared" si="0"/>
        <v>2.7</v>
      </c>
      <c r="E19" s="38">
        <v>2</v>
      </c>
      <c r="F19" s="39">
        <f t="shared" si="1"/>
        <v>5.4</v>
      </c>
      <c r="G19" s="47"/>
      <c r="H19" s="39">
        <f t="shared" si="2"/>
        <v>0</v>
      </c>
      <c r="I19" s="19"/>
      <c r="J19" s="39">
        <f t="shared" si="13"/>
        <v>0</v>
      </c>
      <c r="K19" s="25">
        <f t="shared" si="11"/>
        <v>3</v>
      </c>
      <c r="L19" s="24">
        <f t="shared" si="7"/>
        <v>8.100000000000001</v>
      </c>
      <c r="M19" s="13">
        <v>2</v>
      </c>
      <c r="N19" s="39">
        <f t="shared" si="3"/>
        <v>5.4</v>
      </c>
      <c r="O19" s="38"/>
      <c r="P19" s="39">
        <f t="shared" si="4"/>
        <v>0</v>
      </c>
      <c r="Q19" s="38"/>
      <c r="R19" s="39">
        <f t="shared" si="5"/>
        <v>0</v>
      </c>
      <c r="S19" s="14"/>
      <c r="T19" s="39">
        <f t="shared" si="6"/>
        <v>0</v>
      </c>
      <c r="U19" s="25">
        <f t="shared" si="10"/>
        <v>2</v>
      </c>
      <c r="V19" s="24">
        <f t="shared" si="8"/>
        <v>5.4</v>
      </c>
      <c r="W19" s="66">
        <f t="shared" si="9"/>
        <v>5</v>
      </c>
      <c r="X19" s="65">
        <f t="shared" si="12"/>
        <v>13.500000000000002</v>
      </c>
      <c r="Y19" s="4" t="s">
        <v>11</v>
      </c>
    </row>
    <row r="20" spans="1:24" s="4" customFormat="1" ht="13.5" thickBot="1">
      <c r="A20" s="28">
        <v>10</v>
      </c>
      <c r="B20" s="101">
        <v>3.2</v>
      </c>
      <c r="C20" s="30"/>
      <c r="D20" s="40">
        <f t="shared" si="0"/>
        <v>0</v>
      </c>
      <c r="E20" s="32">
        <v>3</v>
      </c>
      <c r="F20" s="40">
        <f t="shared" si="1"/>
        <v>9.600000000000001</v>
      </c>
      <c r="G20" s="86"/>
      <c r="H20" s="40">
        <f t="shared" si="2"/>
        <v>0</v>
      </c>
      <c r="I20" s="31"/>
      <c r="J20" s="40">
        <f t="shared" si="13"/>
        <v>0</v>
      </c>
      <c r="K20" s="30">
        <f>C20+E20+G20+I20</f>
        <v>3</v>
      </c>
      <c r="L20" s="29">
        <f t="shared" si="7"/>
        <v>9.600000000000001</v>
      </c>
      <c r="M20" s="30">
        <v>1</v>
      </c>
      <c r="N20" s="40">
        <f t="shared" si="3"/>
        <v>3.2</v>
      </c>
      <c r="O20" s="32"/>
      <c r="P20" s="40">
        <f t="shared" si="4"/>
        <v>0</v>
      </c>
      <c r="Q20" s="32"/>
      <c r="R20" s="40">
        <f t="shared" si="5"/>
        <v>0</v>
      </c>
      <c r="S20" s="32"/>
      <c r="T20" s="40">
        <f t="shared" si="6"/>
        <v>0</v>
      </c>
      <c r="U20" s="30">
        <f t="shared" si="10"/>
        <v>1</v>
      </c>
      <c r="V20" s="29">
        <f t="shared" si="8"/>
        <v>3.2</v>
      </c>
      <c r="W20" s="69">
        <f t="shared" si="9"/>
        <v>4</v>
      </c>
      <c r="X20" s="70">
        <f t="shared" si="12"/>
        <v>12.8</v>
      </c>
    </row>
    <row r="21" spans="1:24" s="4" customFormat="1" ht="12.75">
      <c r="A21" s="6">
        <v>11</v>
      </c>
      <c r="B21" s="99">
        <v>3.7</v>
      </c>
      <c r="C21" s="13"/>
      <c r="D21" s="43">
        <f t="shared" si="0"/>
        <v>0</v>
      </c>
      <c r="E21" s="38"/>
      <c r="F21" s="43">
        <f t="shared" si="1"/>
        <v>0</v>
      </c>
      <c r="G21" s="47"/>
      <c r="H21" s="43">
        <f t="shared" si="2"/>
        <v>0</v>
      </c>
      <c r="I21" s="19"/>
      <c r="J21" s="43">
        <f t="shared" si="13"/>
        <v>0</v>
      </c>
      <c r="K21" s="37">
        <f t="shared" si="11"/>
        <v>0</v>
      </c>
      <c r="L21" s="79">
        <f t="shared" si="7"/>
        <v>0</v>
      </c>
      <c r="M21" s="13">
        <v>1</v>
      </c>
      <c r="N21" s="43">
        <f t="shared" si="3"/>
        <v>3.7</v>
      </c>
      <c r="O21" s="14"/>
      <c r="P21" s="43">
        <f t="shared" si="4"/>
        <v>0</v>
      </c>
      <c r="Q21" s="38"/>
      <c r="R21" s="43">
        <f t="shared" si="5"/>
        <v>0</v>
      </c>
      <c r="S21" s="14"/>
      <c r="T21" s="43">
        <f t="shared" si="6"/>
        <v>0</v>
      </c>
      <c r="U21" s="37">
        <f t="shared" si="10"/>
        <v>1</v>
      </c>
      <c r="V21" s="79">
        <f t="shared" si="8"/>
        <v>3.7</v>
      </c>
      <c r="W21" s="68">
        <f t="shared" si="9"/>
        <v>1</v>
      </c>
      <c r="X21" s="65">
        <f t="shared" si="12"/>
        <v>3.7</v>
      </c>
    </row>
    <row r="22" spans="1:24" s="4" customFormat="1" ht="12.75">
      <c r="A22" s="23">
        <v>12</v>
      </c>
      <c r="B22" s="100">
        <v>4.2</v>
      </c>
      <c r="C22" s="25"/>
      <c r="D22" s="39">
        <f t="shared" si="0"/>
        <v>0</v>
      </c>
      <c r="E22" s="27"/>
      <c r="F22" s="39">
        <f t="shared" si="1"/>
        <v>0</v>
      </c>
      <c r="G22" s="48"/>
      <c r="H22" s="39">
        <f t="shared" si="2"/>
        <v>0</v>
      </c>
      <c r="I22" s="26"/>
      <c r="J22" s="39">
        <f t="shared" si="13"/>
        <v>0</v>
      </c>
      <c r="K22" s="25">
        <f t="shared" si="11"/>
        <v>0</v>
      </c>
      <c r="L22" s="24">
        <f t="shared" si="7"/>
        <v>0</v>
      </c>
      <c r="M22" s="25">
        <v>1</v>
      </c>
      <c r="N22" s="39">
        <f t="shared" si="3"/>
        <v>4.2</v>
      </c>
      <c r="O22" s="27"/>
      <c r="P22" s="39">
        <f t="shared" si="4"/>
        <v>0</v>
      </c>
      <c r="Q22" s="27"/>
      <c r="R22" s="39">
        <f t="shared" si="5"/>
        <v>0</v>
      </c>
      <c r="S22" s="27"/>
      <c r="T22" s="39">
        <f t="shared" si="6"/>
        <v>0</v>
      </c>
      <c r="U22" s="25">
        <f t="shared" si="10"/>
        <v>1</v>
      </c>
      <c r="V22" s="24">
        <f t="shared" si="8"/>
        <v>4.2</v>
      </c>
      <c r="W22" s="64">
        <f t="shared" si="9"/>
        <v>1</v>
      </c>
      <c r="X22" s="67">
        <f t="shared" si="12"/>
        <v>4.2</v>
      </c>
    </row>
    <row r="23" spans="1:24" s="4" customFormat="1" ht="12.75">
      <c r="A23" s="6">
        <v>13</v>
      </c>
      <c r="B23" s="99">
        <v>4.8</v>
      </c>
      <c r="C23" s="13">
        <v>1</v>
      </c>
      <c r="D23" s="39">
        <f t="shared" si="0"/>
        <v>4.8</v>
      </c>
      <c r="E23" s="38"/>
      <c r="F23" s="39">
        <f t="shared" si="1"/>
        <v>0</v>
      </c>
      <c r="G23" s="47"/>
      <c r="H23" s="39">
        <f t="shared" si="2"/>
        <v>0</v>
      </c>
      <c r="I23" s="19"/>
      <c r="J23" s="39">
        <f t="shared" si="13"/>
        <v>0</v>
      </c>
      <c r="K23" s="25">
        <f t="shared" si="11"/>
        <v>1</v>
      </c>
      <c r="L23" s="24">
        <f t="shared" si="7"/>
        <v>4.8</v>
      </c>
      <c r="M23" s="13"/>
      <c r="N23" s="39">
        <f t="shared" si="3"/>
        <v>0</v>
      </c>
      <c r="O23" s="14"/>
      <c r="P23" s="39">
        <f t="shared" si="4"/>
        <v>0</v>
      </c>
      <c r="Q23" s="38"/>
      <c r="R23" s="39">
        <f t="shared" si="5"/>
        <v>0</v>
      </c>
      <c r="S23" s="14"/>
      <c r="T23" s="39">
        <f t="shared" si="6"/>
        <v>0</v>
      </c>
      <c r="U23" s="25">
        <f t="shared" si="10"/>
        <v>0</v>
      </c>
      <c r="V23" s="24">
        <f t="shared" si="8"/>
        <v>0</v>
      </c>
      <c r="W23" s="66">
        <f t="shared" si="9"/>
        <v>1</v>
      </c>
      <c r="X23" s="65">
        <f t="shared" si="12"/>
        <v>4.8</v>
      </c>
    </row>
    <row r="24" spans="1:24" s="4" customFormat="1" ht="12.75">
      <c r="A24" s="23">
        <v>14</v>
      </c>
      <c r="B24" s="100">
        <v>5.4</v>
      </c>
      <c r="C24" s="25"/>
      <c r="D24" s="39">
        <f t="shared" si="0"/>
        <v>0</v>
      </c>
      <c r="E24" s="27">
        <v>1</v>
      </c>
      <c r="F24" s="39">
        <f t="shared" si="1"/>
        <v>5.4</v>
      </c>
      <c r="G24" s="48"/>
      <c r="H24" s="39">
        <f t="shared" si="2"/>
        <v>0</v>
      </c>
      <c r="I24" s="26"/>
      <c r="J24" s="39">
        <f t="shared" si="13"/>
        <v>0</v>
      </c>
      <c r="K24" s="25">
        <f t="shared" si="11"/>
        <v>1</v>
      </c>
      <c r="L24" s="24">
        <f t="shared" si="7"/>
        <v>5.4</v>
      </c>
      <c r="M24" s="25"/>
      <c r="N24" s="39">
        <f t="shared" si="3"/>
        <v>0</v>
      </c>
      <c r="O24" s="27"/>
      <c r="P24" s="39">
        <f t="shared" si="4"/>
        <v>0</v>
      </c>
      <c r="Q24" s="27"/>
      <c r="R24" s="39">
        <f t="shared" si="5"/>
        <v>0</v>
      </c>
      <c r="S24" s="27"/>
      <c r="T24" s="39">
        <f t="shared" si="6"/>
        <v>0</v>
      </c>
      <c r="U24" s="25">
        <f t="shared" si="10"/>
        <v>0</v>
      </c>
      <c r="V24" s="24">
        <f t="shared" si="8"/>
        <v>0</v>
      </c>
      <c r="W24" s="64">
        <f t="shared" si="9"/>
        <v>1</v>
      </c>
      <c r="X24" s="67">
        <f t="shared" si="12"/>
        <v>5.4</v>
      </c>
    </row>
    <row r="25" spans="1:24" s="4" customFormat="1" ht="13.5" thickBot="1">
      <c r="A25" s="28">
        <v>15</v>
      </c>
      <c r="B25" s="101">
        <v>6</v>
      </c>
      <c r="C25" s="30"/>
      <c r="D25" s="40">
        <f t="shared" si="0"/>
        <v>0</v>
      </c>
      <c r="E25" s="84"/>
      <c r="F25" s="40">
        <f t="shared" si="1"/>
        <v>0</v>
      </c>
      <c r="G25" s="85"/>
      <c r="H25" s="40">
        <f t="shared" si="2"/>
        <v>0</v>
      </c>
      <c r="I25" s="31"/>
      <c r="J25" s="40">
        <f t="shared" si="13"/>
        <v>0</v>
      </c>
      <c r="K25" s="30">
        <f t="shared" si="11"/>
        <v>0</v>
      </c>
      <c r="L25" s="29">
        <f t="shared" si="7"/>
        <v>0</v>
      </c>
      <c r="M25" s="30"/>
      <c r="N25" s="40">
        <f t="shared" si="3"/>
        <v>0</v>
      </c>
      <c r="O25" s="32"/>
      <c r="P25" s="40">
        <f t="shared" si="4"/>
        <v>0</v>
      </c>
      <c r="Q25" s="84"/>
      <c r="R25" s="40">
        <f t="shared" si="5"/>
        <v>0</v>
      </c>
      <c r="S25" s="32"/>
      <c r="T25" s="40">
        <f t="shared" si="6"/>
        <v>0</v>
      </c>
      <c r="U25" s="30">
        <f t="shared" si="10"/>
        <v>0</v>
      </c>
      <c r="V25" s="29">
        <f t="shared" si="8"/>
        <v>0</v>
      </c>
      <c r="W25" s="69">
        <f t="shared" si="9"/>
        <v>0</v>
      </c>
      <c r="X25" s="70">
        <f t="shared" si="12"/>
        <v>0</v>
      </c>
    </row>
    <row r="26" spans="1:24" s="4" customFormat="1" ht="12.75">
      <c r="A26" s="78">
        <v>16</v>
      </c>
      <c r="B26" s="102">
        <v>6.6</v>
      </c>
      <c r="C26" s="37"/>
      <c r="D26" s="43">
        <f t="shared" si="0"/>
        <v>0</v>
      </c>
      <c r="E26" s="80">
        <v>2</v>
      </c>
      <c r="F26" s="43">
        <f t="shared" si="1"/>
        <v>13.2</v>
      </c>
      <c r="G26" s="81"/>
      <c r="H26" s="43">
        <f t="shared" si="2"/>
        <v>0</v>
      </c>
      <c r="I26" s="82"/>
      <c r="J26" s="43">
        <f t="shared" si="13"/>
        <v>0</v>
      </c>
      <c r="K26" s="37">
        <f t="shared" si="11"/>
        <v>2</v>
      </c>
      <c r="L26" s="79">
        <f t="shared" si="7"/>
        <v>13.2</v>
      </c>
      <c r="M26" s="37"/>
      <c r="N26" s="43">
        <f t="shared" si="3"/>
        <v>0</v>
      </c>
      <c r="O26" s="80"/>
      <c r="P26" s="43">
        <f t="shared" si="4"/>
        <v>0</v>
      </c>
      <c r="Q26" s="80"/>
      <c r="R26" s="43">
        <f t="shared" si="5"/>
        <v>0</v>
      </c>
      <c r="S26" s="80"/>
      <c r="T26" s="43">
        <f t="shared" si="6"/>
        <v>0</v>
      </c>
      <c r="U26" s="37">
        <f t="shared" si="10"/>
        <v>0</v>
      </c>
      <c r="V26" s="79">
        <f t="shared" si="8"/>
        <v>0</v>
      </c>
      <c r="W26" s="64">
        <f t="shared" si="9"/>
        <v>2</v>
      </c>
      <c r="X26" s="83">
        <f t="shared" si="12"/>
        <v>13.2</v>
      </c>
    </row>
    <row r="27" spans="1:24" s="4" customFormat="1" ht="12.75">
      <c r="A27" s="6">
        <v>17</v>
      </c>
      <c r="B27" s="99">
        <v>7.4</v>
      </c>
      <c r="C27" s="13"/>
      <c r="D27" s="39">
        <f t="shared" si="0"/>
        <v>0</v>
      </c>
      <c r="E27" s="38"/>
      <c r="F27" s="39">
        <f t="shared" si="1"/>
        <v>0</v>
      </c>
      <c r="G27" s="47"/>
      <c r="H27" s="39">
        <f t="shared" si="2"/>
        <v>0</v>
      </c>
      <c r="I27" s="19"/>
      <c r="J27" s="39">
        <f t="shared" si="13"/>
        <v>0</v>
      </c>
      <c r="K27" s="25">
        <f t="shared" si="11"/>
        <v>0</v>
      </c>
      <c r="L27" s="24">
        <f t="shared" si="7"/>
        <v>0</v>
      </c>
      <c r="M27" s="13"/>
      <c r="N27" s="39">
        <f t="shared" si="3"/>
        <v>0</v>
      </c>
      <c r="O27" s="14"/>
      <c r="P27" s="39">
        <f t="shared" si="4"/>
        <v>0</v>
      </c>
      <c r="Q27" s="38"/>
      <c r="R27" s="39">
        <f t="shared" si="5"/>
        <v>0</v>
      </c>
      <c r="S27" s="14"/>
      <c r="T27" s="39">
        <f t="shared" si="6"/>
        <v>0</v>
      </c>
      <c r="U27" s="25">
        <f t="shared" si="10"/>
        <v>0</v>
      </c>
      <c r="V27" s="24">
        <f t="shared" si="8"/>
        <v>0</v>
      </c>
      <c r="W27" s="66">
        <f t="shared" si="9"/>
        <v>0</v>
      </c>
      <c r="X27" s="65">
        <f t="shared" si="12"/>
        <v>0</v>
      </c>
    </row>
    <row r="28" spans="1:24" s="4" customFormat="1" ht="12.75">
      <c r="A28" s="23">
        <v>18</v>
      </c>
      <c r="B28" s="100">
        <v>8.2</v>
      </c>
      <c r="C28" s="25"/>
      <c r="D28" s="39">
        <f t="shared" si="0"/>
        <v>0</v>
      </c>
      <c r="E28" s="27"/>
      <c r="F28" s="39">
        <f t="shared" si="1"/>
        <v>0</v>
      </c>
      <c r="G28" s="48"/>
      <c r="H28" s="39">
        <f t="shared" si="2"/>
        <v>0</v>
      </c>
      <c r="I28" s="26"/>
      <c r="J28" s="39">
        <f t="shared" si="13"/>
        <v>0</v>
      </c>
      <c r="K28" s="25">
        <f t="shared" si="11"/>
        <v>0</v>
      </c>
      <c r="L28" s="24">
        <f t="shared" si="7"/>
        <v>0</v>
      </c>
      <c r="M28" s="25"/>
      <c r="N28" s="39">
        <f t="shared" si="3"/>
        <v>0</v>
      </c>
      <c r="O28" s="27"/>
      <c r="P28" s="39">
        <f t="shared" si="4"/>
        <v>0</v>
      </c>
      <c r="Q28" s="27"/>
      <c r="R28" s="39">
        <f t="shared" si="5"/>
        <v>0</v>
      </c>
      <c r="S28" s="27"/>
      <c r="T28" s="39">
        <f t="shared" si="6"/>
        <v>0</v>
      </c>
      <c r="U28" s="25">
        <f t="shared" si="10"/>
        <v>0</v>
      </c>
      <c r="V28" s="24">
        <f t="shared" si="8"/>
        <v>0</v>
      </c>
      <c r="W28" s="66">
        <f t="shared" si="9"/>
        <v>0</v>
      </c>
      <c r="X28" s="67">
        <f t="shared" si="12"/>
        <v>0</v>
      </c>
    </row>
    <row r="29" spans="1:24" s="4" customFormat="1" ht="12.75">
      <c r="A29" s="6">
        <v>19</v>
      </c>
      <c r="B29" s="99">
        <v>9</v>
      </c>
      <c r="C29" s="13"/>
      <c r="D29" s="39">
        <f t="shared" si="0"/>
        <v>0</v>
      </c>
      <c r="E29" s="14"/>
      <c r="F29" s="39">
        <f t="shared" si="1"/>
        <v>0</v>
      </c>
      <c r="G29" s="47"/>
      <c r="H29" s="39">
        <f t="shared" si="2"/>
        <v>0</v>
      </c>
      <c r="I29" s="19"/>
      <c r="J29" s="39">
        <f t="shared" si="13"/>
        <v>0</v>
      </c>
      <c r="K29" s="25">
        <f t="shared" si="11"/>
        <v>0</v>
      </c>
      <c r="L29" s="24">
        <f t="shared" si="7"/>
        <v>0</v>
      </c>
      <c r="M29" s="13"/>
      <c r="N29" s="39">
        <f t="shared" si="3"/>
        <v>0</v>
      </c>
      <c r="O29" s="14"/>
      <c r="P29" s="39">
        <f t="shared" si="4"/>
        <v>0</v>
      </c>
      <c r="Q29" s="38"/>
      <c r="R29" s="39">
        <f t="shared" si="5"/>
        <v>0</v>
      </c>
      <c r="S29" s="14"/>
      <c r="T29" s="39">
        <f t="shared" si="6"/>
        <v>0</v>
      </c>
      <c r="U29" s="25">
        <f t="shared" si="10"/>
        <v>0</v>
      </c>
      <c r="V29" s="24">
        <f t="shared" si="8"/>
        <v>0</v>
      </c>
      <c r="W29" s="64">
        <f t="shared" si="9"/>
        <v>0</v>
      </c>
      <c r="X29" s="65">
        <f t="shared" si="12"/>
        <v>0</v>
      </c>
    </row>
    <row r="30" spans="1:24" s="4" customFormat="1" ht="13.5" thickBot="1">
      <c r="A30" s="28">
        <v>20</v>
      </c>
      <c r="B30" s="101">
        <v>9.8</v>
      </c>
      <c r="C30" s="30"/>
      <c r="D30" s="40">
        <f t="shared" si="0"/>
        <v>0</v>
      </c>
      <c r="E30" s="32"/>
      <c r="F30" s="40">
        <f t="shared" si="1"/>
        <v>0</v>
      </c>
      <c r="G30" s="32"/>
      <c r="H30" s="40">
        <f t="shared" si="2"/>
        <v>0</v>
      </c>
      <c r="I30" s="31"/>
      <c r="J30" s="29">
        <f t="shared" si="13"/>
        <v>0</v>
      </c>
      <c r="K30" s="30">
        <f t="shared" si="11"/>
        <v>0</v>
      </c>
      <c r="L30" s="29">
        <f t="shared" si="7"/>
        <v>0</v>
      </c>
      <c r="M30" s="30"/>
      <c r="N30" s="40">
        <f t="shared" si="3"/>
        <v>0</v>
      </c>
      <c r="O30" s="32"/>
      <c r="P30" s="40">
        <f t="shared" si="4"/>
        <v>0</v>
      </c>
      <c r="Q30" s="32"/>
      <c r="R30" s="40">
        <f t="shared" si="5"/>
        <v>0</v>
      </c>
      <c r="S30" s="32"/>
      <c r="T30" s="29">
        <f t="shared" si="6"/>
        <v>0</v>
      </c>
      <c r="U30" s="30">
        <f t="shared" si="10"/>
        <v>0</v>
      </c>
      <c r="V30" s="29">
        <f t="shared" si="8"/>
        <v>0</v>
      </c>
      <c r="W30" s="69">
        <f t="shared" si="9"/>
        <v>0</v>
      </c>
      <c r="X30" s="70">
        <f t="shared" si="12"/>
        <v>0</v>
      </c>
    </row>
    <row r="31" spans="1:24" s="4" customFormat="1" ht="12.75">
      <c r="A31" s="6"/>
      <c r="B31" s="12"/>
      <c r="C31" s="13"/>
      <c r="D31" s="41"/>
      <c r="E31" s="14"/>
      <c r="F31" s="41"/>
      <c r="G31" s="14"/>
      <c r="H31" s="41"/>
      <c r="I31" s="19"/>
      <c r="J31" s="12"/>
      <c r="K31" s="35"/>
      <c r="L31" s="46"/>
      <c r="M31" s="14"/>
      <c r="N31" s="41"/>
      <c r="O31" s="14"/>
      <c r="P31" s="41" t="s">
        <v>11</v>
      </c>
      <c r="Q31" s="14"/>
      <c r="R31" s="41"/>
      <c r="S31" s="14"/>
      <c r="T31" s="45"/>
      <c r="U31" s="35"/>
      <c r="V31" s="46"/>
      <c r="W31" s="71"/>
      <c r="X31" s="72"/>
    </row>
    <row r="32" spans="1:24" s="4" customFormat="1" ht="13.5" thickBot="1">
      <c r="A32" s="97" t="s">
        <v>10</v>
      </c>
      <c r="B32" s="33"/>
      <c r="C32" s="36">
        <f aca="true" t="shared" si="14" ref="C32:K32">SUM(C10:C31)</f>
        <v>4</v>
      </c>
      <c r="D32" s="42">
        <f t="shared" si="14"/>
        <v>8.25</v>
      </c>
      <c r="E32" s="34">
        <f t="shared" si="14"/>
        <v>22</v>
      </c>
      <c r="F32" s="44">
        <f t="shared" si="14"/>
        <v>54.900000000000006</v>
      </c>
      <c r="G32" s="77">
        <f t="shared" si="14"/>
        <v>0</v>
      </c>
      <c r="H32" s="44">
        <f t="shared" si="14"/>
        <v>0</v>
      </c>
      <c r="I32" s="77">
        <f t="shared" si="14"/>
        <v>0</v>
      </c>
      <c r="J32" s="90">
        <f t="shared" si="14"/>
        <v>0</v>
      </c>
      <c r="K32" s="92">
        <f t="shared" si="14"/>
        <v>26</v>
      </c>
      <c r="L32" s="93">
        <f>SUM(L10:L30)</f>
        <v>63.14999999999999</v>
      </c>
      <c r="M32" s="91">
        <f aca="true" t="shared" si="15" ref="M32:X32">SUM(M10:M31)</f>
        <v>35</v>
      </c>
      <c r="N32" s="44">
        <f t="shared" si="15"/>
        <v>45.60000000000001</v>
      </c>
      <c r="O32" s="77">
        <f t="shared" si="15"/>
        <v>2</v>
      </c>
      <c r="P32" s="44">
        <f t="shared" si="15"/>
        <v>0.6</v>
      </c>
      <c r="Q32" s="77">
        <f t="shared" si="15"/>
        <v>1</v>
      </c>
      <c r="R32" s="44">
        <f t="shared" si="15"/>
        <v>0.25</v>
      </c>
      <c r="S32" s="77">
        <f t="shared" si="15"/>
        <v>0</v>
      </c>
      <c r="T32" s="90">
        <f t="shared" si="15"/>
        <v>0</v>
      </c>
      <c r="U32" s="92">
        <f t="shared" si="15"/>
        <v>38</v>
      </c>
      <c r="V32" s="93">
        <f t="shared" si="15"/>
        <v>46.45000000000001</v>
      </c>
      <c r="W32" s="94">
        <f t="shared" si="15"/>
        <v>64</v>
      </c>
      <c r="X32" s="95">
        <f t="shared" si="15"/>
        <v>109.60000000000001</v>
      </c>
    </row>
    <row r="33" spans="1:24" s="4" customFormat="1" ht="13.5" thickTop="1">
      <c r="A33" s="6"/>
      <c r="B33" s="12"/>
      <c r="C33" s="50" t="s">
        <v>4</v>
      </c>
      <c r="D33" s="51" t="s">
        <v>5</v>
      </c>
      <c r="E33" s="52" t="s">
        <v>4</v>
      </c>
      <c r="F33" s="51" t="s">
        <v>5</v>
      </c>
      <c r="G33" s="52" t="s">
        <v>4</v>
      </c>
      <c r="H33" s="51" t="s">
        <v>5</v>
      </c>
      <c r="I33" s="51" t="s">
        <v>4</v>
      </c>
      <c r="J33" s="52" t="s">
        <v>5</v>
      </c>
      <c r="K33" s="53" t="s">
        <v>4</v>
      </c>
      <c r="L33" s="54" t="s">
        <v>5</v>
      </c>
      <c r="M33" s="52" t="s">
        <v>4</v>
      </c>
      <c r="N33" s="51" t="s">
        <v>5</v>
      </c>
      <c r="O33" s="52" t="s">
        <v>4</v>
      </c>
      <c r="P33" s="51" t="s">
        <v>5</v>
      </c>
      <c r="Q33" s="52" t="s">
        <v>4</v>
      </c>
      <c r="R33" s="51" t="s">
        <v>5</v>
      </c>
      <c r="S33" s="52" t="s">
        <v>4</v>
      </c>
      <c r="T33" s="55" t="s">
        <v>5</v>
      </c>
      <c r="U33" s="53" t="s">
        <v>4</v>
      </c>
      <c r="V33" s="56" t="s">
        <v>5</v>
      </c>
      <c r="W33" s="73" t="s">
        <v>4</v>
      </c>
      <c r="X33" s="74" t="s">
        <v>5</v>
      </c>
    </row>
    <row r="34" spans="1:24" s="4" customFormat="1" ht="13.5" thickBot="1">
      <c r="A34" s="15"/>
      <c r="B34" s="16"/>
      <c r="C34" s="15"/>
      <c r="D34" s="16"/>
      <c r="E34" s="16"/>
      <c r="F34" s="16"/>
      <c r="G34" s="16"/>
      <c r="H34" s="49" t="s">
        <v>26</v>
      </c>
      <c r="I34" s="16"/>
      <c r="J34" s="16"/>
      <c r="K34" s="15"/>
      <c r="L34" s="57">
        <f>L32/K32</f>
        <v>2.4288461538461537</v>
      </c>
      <c r="M34" s="16"/>
      <c r="N34" s="16"/>
      <c r="O34" s="16"/>
      <c r="P34" s="16"/>
      <c r="Q34" s="16"/>
      <c r="R34" s="49" t="s">
        <v>26</v>
      </c>
      <c r="S34" s="16"/>
      <c r="T34" s="16"/>
      <c r="U34" s="15"/>
      <c r="V34" s="57">
        <f>V32/U32</f>
        <v>1.2223684210526318</v>
      </c>
      <c r="W34" s="75"/>
      <c r="X34" s="76">
        <f>X32/W32</f>
        <v>1.7125000000000001</v>
      </c>
    </row>
    <row r="35" spans="1:2" s="4" customFormat="1" ht="12.75">
      <c r="A35" s="1"/>
      <c r="B35" s="5"/>
    </row>
    <row r="36" spans="1:2" s="4" customFormat="1" ht="12.75">
      <c r="A36" s="1"/>
      <c r="B36" s="5"/>
    </row>
    <row r="37" spans="1:4" s="4" customFormat="1" ht="12.75">
      <c r="A37" s="1" t="s">
        <v>23</v>
      </c>
      <c r="D37" s="4" t="s">
        <v>24</v>
      </c>
    </row>
    <row r="38" spans="1:2" s="4" customFormat="1" ht="12.75">
      <c r="A38" s="1"/>
      <c r="B38" s="5"/>
    </row>
    <row r="39" spans="1:4" s="4" customFormat="1" ht="12.75">
      <c r="A39" s="1" t="s">
        <v>25</v>
      </c>
      <c r="D39" s="4" t="s">
        <v>24</v>
      </c>
    </row>
    <row r="40" spans="1:24" ht="13.5" thickBot="1">
      <c r="A40" s="4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</sheetData>
  <sheetProtection/>
  <printOptions/>
  <pageMargins left="0.7874015748031497" right="0.3937007874015748" top="0.7874015748031497" bottom="0.5905511811023623" header="0" footer="0"/>
  <pageSetup fitToHeight="0" fitToWidth="0" horizontalDpi="600" verticalDpi="600" orientation="landscape" paperSiz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Stettler</dc:creator>
  <cp:keywords/>
  <dc:description/>
  <cp:lastModifiedBy>myvd</cp:lastModifiedBy>
  <cp:lastPrinted>2017-02-06T11:38:38Z</cp:lastPrinted>
  <dcterms:created xsi:type="dcterms:W3CDTF">2005-03-04T06:40:24Z</dcterms:created>
  <dcterms:modified xsi:type="dcterms:W3CDTF">2017-02-06T11:42:55Z</dcterms:modified>
  <cp:category/>
  <cp:version/>
  <cp:contentType/>
  <cp:contentStatus/>
</cp:coreProperties>
</file>