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<sst xmlns="http://schemas.openxmlformats.org/spreadsheetml/2006/main" count="154" uniqueCount="51">
  <si>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</si>
  <si>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</si>
  <si>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Ruinatscha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</si>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</sst>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/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1.26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/>
      <c r="C9" s="9" t="n">
        <v>25</v>
      </c>
      <c r="D9" s="9"/>
      <c r="E9" s="9" t="n">
        <v>13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/>
      <c r="C10" s="10" t="n">
        <v>30</v>
      </c>
      <c r="D10" s="10"/>
      <c r="E10" s="10" t="n">
        <v>12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/>
      <c r="C11" s="10" t="n">
        <v>31</v>
      </c>
      <c r="D11" s="10"/>
      <c r="E11" s="10" t="n">
        <v>5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/>
      <c r="C12" s="10" t="n">
        <v>27</v>
      </c>
      <c r="D12" s="10"/>
      <c r="E12" s="10" t="n">
        <v>8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/>
      <c r="C13" s="10" t="n">
        <v>22</v>
      </c>
      <c r="D13" s="10"/>
      <c r="E13" s="10" t="n">
        <v>6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/>
      <c r="C14" s="10" t="n">
        <v>20</v>
      </c>
      <c r="D14" s="10"/>
      <c r="E14" s="10" t="n">
        <v>4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/>
      <c r="C15" s="10" t="n">
        <v>24</v>
      </c>
      <c r="D15" s="10"/>
      <c r="E15" s="10" t="n">
        <v>2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/>
      <c r="C16" s="10" t="n">
        <v>18</v>
      </c>
      <c r="D16" s="10"/>
      <c r="E16" s="10" t="n">
        <v>1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/>
      <c r="C17" s="10" t="n">
        <v>17</v>
      </c>
      <c r="D17" s="10"/>
      <c r="E17" s="10" t="n">
        <v>2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/>
      <c r="C18" s="10" t="n">
        <v>7</v>
      </c>
      <c r="D18" s="10"/>
      <c r="E18" s="10" t="n">
        <v>5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/>
      <c r="C19" s="10" t="n">
        <v>3</v>
      </c>
      <c r="D19" s="10"/>
      <c r="E19" s="10" t="n">
        <v>5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/>
      <c r="C20" s="10" t="n">
        <v>1</v>
      </c>
      <c r="D20" s="10"/>
      <c r="E20" s="10" t="n">
        <v>8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/>
      <c r="C21" s="10"/>
      <c r="D21" s="10"/>
      <c r="E21" s="10" t="n">
        <v>4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/>
      <c r="C23" s="10" t="n">
        <v>1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/>
      <c r="C24" s="10"/>
      <c r="D24" s="10"/>
      <c r="E24" s="10" t="n">
        <v>1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/>
      <c r="C25" s="10"/>
      <c r="D25" s="10"/>
      <c r="E25" s="10" t="n">
        <v>2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/>
      <c r="C27" s="10"/>
      <c r="D27" s="10"/>
      <c r="E27" s="10" t="n">
        <v>1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226</v>
      </c>
      <c r="D54" s="1" t="n">
        <f aca="false">SUM(D9:D51)</f>
        <v>0</v>
      </c>
      <c r="E54" s="1" t="n">
        <f aca="false">SUM(E9:E51)</f>
        <v>79</v>
      </c>
      <c r="F54" s="1" t="n">
        <f aca="false">SUM(F9:F51)</f>
        <v>0</v>
      </c>
      <c r="G54" s="1" t="n">
        <f aca="false">SUM(G9:G51)</f>
        <v>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305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179.4</v>
      </c>
      <c r="D55" s="16" t="n">
        <f aca="false">ROUND(D54/$B$6, 1)</f>
        <v>0</v>
      </c>
      <c r="E55" s="16" t="n">
        <f aca="false">ROUND(E54/$B$6, 1)</f>
        <v>62.7</v>
      </c>
      <c r="F55" s="16" t="n">
        <f aca="false">ROUND(F54/$B$6, 1)</f>
        <v>0</v>
      </c>
      <c r="G55" s="16" t="n">
        <f aca="false">ROUND(G54/$B$6, 1)</f>
        <v>0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242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22.38</v>
      </c>
      <c r="D56" s="18" t="n">
        <f aca="false">ROUND('Berechnungen Grundflaeche'!D53, 2)</f>
        <v>0</v>
      </c>
      <c r="E56" s="18" t="n">
        <f aca="false">ROUND('Berechnungen Grundflaeche'!E53, 2)</f>
        <v>11.87</v>
      </c>
      <c r="F56" s="18" t="n">
        <f aca="false">ROUND('Berechnungen Grundflaeche'!F53, 2)</f>
        <v>0</v>
      </c>
      <c r="G56" s="18" t="n">
        <f aca="false">ROUND('Berechnungen Grundflaeche'!G53, 2)</f>
        <v>0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34.3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17.76</v>
      </c>
      <c r="D57" s="18" t="n">
        <f aca="false">ROUND('Berechnungen Grundflaeche'!D54, 2)</f>
        <v>0</v>
      </c>
      <c r="E57" s="18" t="n">
        <f aca="false">ROUND('Berechnungen Grundflaeche'!E54, 2)</f>
        <v>9.42</v>
      </c>
      <c r="F57" s="18" t="n">
        <f aca="false">ROUND('Berechnungen Grundflaeche'!F54, 2)</f>
        <v>0</v>
      </c>
      <c r="G57" s="18" t="n">
        <f aca="false">ROUND('Berechnungen Grundflaeche'!G54, 2)</f>
        <v>0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27.2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65</v>
      </c>
      <c r="D58" s="20" t="n">
        <f aca="false">ROUND(100 * 'Berechnungen Grundflaeche'!D55,0)</f>
        <v>0</v>
      </c>
      <c r="E58" s="20" t="n">
        <f aca="false">ROUND(100 * 'Berechnungen Grundflaeche'!E55,0)</f>
        <v>35</v>
      </c>
      <c r="F58" s="20" t="n">
        <f aca="false">ROUND(100 * 'Berechnungen Grundflaeche'!F55,0)</f>
        <v>0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0</v>
      </c>
      <c r="D59" s="22" t="n">
        <f aca="false">ROUND('Berechnungen Vorrat'!D53, 1)</f>
        <v>0</v>
      </c>
      <c r="E59" s="22" t="n">
        <f aca="false">ROUND('Berechnungen Vorrat'!E53, 1)</f>
        <v>0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0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0</v>
      </c>
      <c r="D60" s="22" t="n">
        <f aca="false">ROUND('Berechnungen Vorrat'!D54, 1)</f>
        <v>0</v>
      </c>
      <c r="E60" s="22" t="n">
        <f aca="false">ROUND('Berechnungen Vorrat'!E54, 1)</f>
        <v>0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0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e">
        <f aca="false">ROUND(100 * 'Berechnungen Vorrat'!C55, 0)</f>
        <v>#DIV/0!</v>
      </c>
      <c r="D61" s="20" t="e">
        <f aca="false">ROUND(100 * 'Berechnungen Vorrat'!D55, 0)</f>
        <v>#DIV/0!</v>
      </c>
      <c r="E61" s="20" t="e">
        <f aca="false">ROUND(100 * 'Berechnungen Vorrat'!E55, 0)</f>
        <v>#DIV/0!</v>
      </c>
      <c r="F61" s="20" t="e">
        <f aca="false">ROUND(100 * 'Berechnungen Vorrat'!F55, 0)</f>
        <v>#DIV/0!</v>
      </c>
      <c r="G61" s="20" t="e">
        <f aca="false">ROUND(100 * 'Berechnungen Vorrat'!G55, 0)</f>
        <v>#DIV/0!</v>
      </c>
      <c r="H61" s="20" t="e">
        <f aca="false">ROUND(100 * 'Berechnungen Vorrat'!H55, 0)</f>
        <v>#DIV/0!</v>
      </c>
      <c r="I61" s="20" t="e">
        <f aca="false">ROUND(100 * 'Berechnungen Vorrat'!I55, 0)</f>
        <v>#DIV/0!</v>
      </c>
      <c r="J61" s="20" t="e">
        <f aca="false">ROUND(100 * 'Berechnungen Vorrat'!J55, 0)</f>
        <v>#DIV/0!</v>
      </c>
      <c r="K61" s="20" t="e">
        <f aca="false">ROUND(100 * 'Berechnungen Vorrat'!K55, 0)</f>
        <v>#DIV/0!</v>
      </c>
      <c r="L61" s="20" t="e">
        <f aca="false">ROUND(100 * 'Berechnungen Vorrat'!L55, 0)</f>
        <v>#DIV/0!</v>
      </c>
      <c r="M61" s="20" t="e">
        <f aca="false">ROUND(100 * 'Berechnungen Vorrat'!M55, 0)</f>
        <v>#DIV/0!</v>
      </c>
      <c r="N61" s="20" t="e">
        <f aca="false">ROUND(100 * 'Berechnungen Vorrat'!N55, 0)</f>
        <v>#DIV/0!</v>
      </c>
      <c r="O61" s="20" t="e">
        <f aca="false">ROUND(100 * 'Berechnungen Vorrat'!O55, 0)</f>
        <v>#DIV/0!</v>
      </c>
      <c r="P61" s="20" t="e">
        <f aca="false">ROUND(100 * 'Berechnungen Vorrat'!P55, 0)</f>
        <v>#DIV/0!</v>
      </c>
      <c r="Q61" s="20" t="e">
        <f aca="false">ROUND(100 * 'Berechnungen Vorrat'!Q55, 0)</f>
        <v>#DIV/0!</v>
      </c>
      <c r="R61" s="20" t="e">
        <f aca="false">ROUND(100 * 'Berechnungen Vorrat'!R55, 0)</f>
        <v>#DIV/0!</v>
      </c>
      <c r="S61" s="20" t="e">
        <f aca="false">ROUND(100 * 'Berechnungen Vorrat'!S55, 0)</f>
        <v>#DIV/0!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1.26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Kluppierungsprotokoll!C9/$B$6</f>
        <v>19.8412698412698</v>
      </c>
      <c r="D9" s="9" t="n">
        <f aca="false">Kluppierungsprotokoll!D9/$B$6</f>
        <v>0</v>
      </c>
      <c r="E9" s="9" t="n">
        <f aca="false">Kluppierungsprotokoll!E9/$B$6</f>
        <v>10.3174603174603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Kluppierungsprotokoll!C10/$B$6</f>
        <v>23.8095238095238</v>
      </c>
      <c r="D10" s="10" t="n">
        <f aca="false">Kluppierungsprotokoll!D10/$B$6</f>
        <v>0</v>
      </c>
      <c r="E10" s="10" t="n">
        <f aca="false">Kluppierungsprotokoll!E10/$B$6</f>
        <v>9.52380952380952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Kluppierungsprotokoll!C11/$B$6</f>
        <v>24.6031746031746</v>
      </c>
      <c r="D11" s="10" t="n">
        <f aca="false">Kluppierungsprotokoll!D11/$B$6</f>
        <v>0</v>
      </c>
      <c r="E11" s="10" t="n">
        <f aca="false">Kluppierungsprotokoll!E11/$B$6</f>
        <v>3.96825396825397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Kluppierungsprotokoll!C12/$B$6</f>
        <v>21.4285714285714</v>
      </c>
      <c r="D12" s="10" t="n">
        <f aca="false">Kluppierungsprotokoll!D12/$B$6</f>
        <v>0</v>
      </c>
      <c r="E12" s="10" t="n">
        <f aca="false">Kluppierungsprotokoll!E12/$B$6</f>
        <v>6.34920634920635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Kluppierungsprotokoll!C13/$B$6</f>
        <v>17.4603174603175</v>
      </c>
      <c r="D13" s="10" t="n">
        <f aca="false">Kluppierungsprotokoll!D13/$B$6</f>
        <v>0</v>
      </c>
      <c r="E13" s="10" t="n">
        <f aca="false">Kluppierungsprotokoll!E13/$B$6</f>
        <v>4.76190476190476</v>
      </c>
      <c r="F13" s="10" t="n">
        <f aca="false">Kluppierungsprotokoll!F13/$B$6</f>
        <v>0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Kluppierungsprotokoll!C14/$B$6</f>
        <v>15.8730158730159</v>
      </c>
      <c r="D14" s="10" t="n">
        <f aca="false">Kluppierungsprotokoll!D14/$B$6</f>
        <v>0</v>
      </c>
      <c r="E14" s="10" t="n">
        <f aca="false">Kluppierungsprotokoll!E14/$B$6</f>
        <v>3.17460317460317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Kluppierungsprotokoll!C15/$B$6</f>
        <v>19.047619047619</v>
      </c>
      <c r="D15" s="10" t="n">
        <f aca="false">Kluppierungsprotokoll!D15/$B$6</f>
        <v>0</v>
      </c>
      <c r="E15" s="10" t="n">
        <f aca="false">Kluppierungsprotokoll!E15/$B$6</f>
        <v>1.58730158730159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Kluppierungsprotokoll!C16/$B$6</f>
        <v>14.2857142857143</v>
      </c>
      <c r="D16" s="10" t="n">
        <f aca="false">Kluppierungsprotokoll!D16/$B$6</f>
        <v>0</v>
      </c>
      <c r="E16" s="10" t="n">
        <f aca="false">Kluppierungsprotokoll!E16/$B$6</f>
        <v>0.793650793650794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Kluppierungsprotokoll!C17/$B$6</f>
        <v>13.4920634920635</v>
      </c>
      <c r="D17" s="10" t="n">
        <f aca="false">Kluppierungsprotokoll!D17/$B$6</f>
        <v>0</v>
      </c>
      <c r="E17" s="10" t="n">
        <f aca="false">Kluppierungsprotokoll!E17/$B$6</f>
        <v>1.58730158730159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Kluppierungsprotokoll!C18/$B$6</f>
        <v>5.55555555555556</v>
      </c>
      <c r="D18" s="10" t="n">
        <f aca="false">Kluppierungsprotokoll!D18/$B$6</f>
        <v>0</v>
      </c>
      <c r="E18" s="10" t="n">
        <f aca="false">Kluppierungsprotokoll!E18/$B$6</f>
        <v>3.96825396825397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Kluppierungsprotokoll!C19/$B$6</f>
        <v>2.38095238095238</v>
      </c>
      <c r="D19" s="10" t="n">
        <f aca="false">Kluppierungsprotokoll!D19/$B$6</f>
        <v>0</v>
      </c>
      <c r="E19" s="10" t="n">
        <f aca="false">Kluppierungsprotokoll!E19/$B$6</f>
        <v>3.96825396825397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Kluppierungsprotokoll!C20/$B$6</f>
        <v>0.793650793650794</v>
      </c>
      <c r="D20" s="10" t="n">
        <f aca="false">Kluppierungsprotokoll!D20/$B$6</f>
        <v>0</v>
      </c>
      <c r="E20" s="10" t="n">
        <f aca="false">Kluppierungsprotokoll!E20/$B$6</f>
        <v>6.34920634920635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Kluppierungsprotokoll!C21/$B$6</f>
        <v>0</v>
      </c>
      <c r="D21" s="10" t="n">
        <f aca="false">Kluppierungsprotokoll!D21/$B$6</f>
        <v>0</v>
      </c>
      <c r="E21" s="10" t="n">
        <f aca="false">Kluppierungsprotokoll!E21/$B$6</f>
        <v>3.17460317460317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Kluppierungsprotokoll!C22/$B$6</f>
        <v>0</v>
      </c>
      <c r="D22" s="10" t="n">
        <f aca="false">Kluppierungsprotokoll!D22/$B$6</f>
        <v>0</v>
      </c>
      <c r="E22" s="10" t="n">
        <f aca="false">Kluppierungsprotokoll!E22/$B$6</f>
        <v>0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Kluppierungsprotokoll!C23/$B$6</f>
        <v>0.793650793650794</v>
      </c>
      <c r="D23" s="10" t="n">
        <f aca="false">Kluppierungsprotokoll!D23/$B$6</f>
        <v>0</v>
      </c>
      <c r="E23" s="10" t="n">
        <f aca="false">Kluppierungsprotokoll!E23/$B$6</f>
        <v>0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0.793650793650794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1.58730158730159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0.793650793650794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1.26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Kluppierungsprotokoll!C9*($A9/200)^2*PI()</f>
        <v>0.636172512351933</v>
      </c>
      <c r="D9" s="9" t="n">
        <f aca="false">Kluppierungsprotokoll!D9*($A9/200)^2*PI()</f>
        <v>0</v>
      </c>
      <c r="E9" s="9" t="n">
        <f aca="false">Kluppierungsprotokoll!E9*($A9/200)^2*PI()</f>
        <v>0.330809706423005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Kluppierungsprotokoll!C10*($A10/200)^2*PI()</f>
        <v>1.14039813325309</v>
      </c>
      <c r="D10" s="10" t="n">
        <f aca="false">Kluppierungsprotokoll!D10*($A10/200)^2*PI()</f>
        <v>0</v>
      </c>
      <c r="E10" s="10" t="n">
        <f aca="false">Kluppierungsprotokoll!E10*($A10/200)^2*PI()</f>
        <v>0.456159253301238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Kluppierungsprotokoll!C11*($A11/200)^2*PI()</f>
        <v>1.64588039121569</v>
      </c>
      <c r="D11" s="10" t="n">
        <f aca="false">Kluppierungsprotokoll!D11*($A11/200)^2*PI()</f>
        <v>0</v>
      </c>
      <c r="E11" s="10" t="n">
        <f aca="false">Kluppierungsprotokoll!E11*($A11/200)^2*PI()</f>
        <v>0.265464579228338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Kluppierungsprotokoll!C12*($A12/200)^2*PI()</f>
        <v>1.9085175370558</v>
      </c>
      <c r="D12" s="10" t="n">
        <f aca="false">Kluppierungsprotokoll!D12*($A12/200)^2*PI()</f>
        <v>0</v>
      </c>
      <c r="E12" s="10" t="n">
        <f aca="false">Kluppierungsprotokoll!E12*($A12/200)^2*PI()</f>
        <v>0.565486677646163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Kluppierungsprotokoll!C13*($A13/200)^2*PI()</f>
        <v>1.99742460915239</v>
      </c>
      <c r="D13" s="10" t="n">
        <f aca="false">Kluppierungsprotokoll!D13*($A13/200)^2*PI()</f>
        <v>0</v>
      </c>
      <c r="E13" s="10" t="n">
        <f aca="false">Kluppierungsprotokoll!E13*($A13/200)^2*PI()</f>
        <v>0.54475216613247</v>
      </c>
      <c r="F13" s="10" t="n">
        <f aca="false">Kluppierungsprotokoll!F13*($A13/200)^2*PI()</f>
        <v>0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Kluppierungsprotokoll!C14*($A14/200)^2*PI()</f>
        <v>2.26822989589183</v>
      </c>
      <c r="D14" s="10" t="n">
        <f aca="false">Kluppierungsprotokoll!D14*($A14/200)^2*PI()</f>
        <v>0</v>
      </c>
      <c r="E14" s="10" t="n">
        <f aca="false">Kluppierungsprotokoll!E14*($A14/200)^2*PI()</f>
        <v>0.453645979178366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Kluppierungsprotokoll!C15*($A15/200)^2*PI()</f>
        <v>3.32506166455944</v>
      </c>
      <c r="D15" s="10" t="n">
        <f aca="false">Kluppierungsprotokoll!D15*($A15/200)^2*PI()</f>
        <v>0</v>
      </c>
      <c r="E15" s="10" t="n">
        <f aca="false">Kluppierungsprotokoll!E15*($A15/200)^2*PI()</f>
        <v>0.27708847204662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Kluppierungsprotokoll!C16*($A16/200)^2*PI()</f>
        <v>2.9914245247482</v>
      </c>
      <c r="D16" s="10" t="n">
        <f aca="false">Kluppierungsprotokoll!D16*($A16/200)^2*PI()</f>
        <v>0</v>
      </c>
      <c r="E16" s="10" t="n">
        <f aca="false">Kluppierungsprotokoll!E16*($A16/200)^2*PI()</f>
        <v>0.1661902513749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Kluppierungsprotokoll!C17*($A17/200)^2*PI()</f>
        <v>3.33794219443916</v>
      </c>
      <c r="D17" s="10" t="n">
        <f aca="false">Kluppierungsprotokoll!D17*($A17/200)^2*PI()</f>
        <v>0</v>
      </c>
      <c r="E17" s="10" t="n">
        <f aca="false">Kluppierungsprotokoll!E17*($A17/200)^2*PI()</f>
        <v>0.392699081698724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Kluppierungsprotokoll!C18*($A18/200)^2*PI()</f>
        <v>1.60315473112687</v>
      </c>
      <c r="D18" s="10" t="n">
        <f aca="false">Kluppierungsprotokoll!D18*($A18/200)^2*PI()</f>
        <v>0</v>
      </c>
      <c r="E18" s="10" t="n">
        <f aca="false">Kluppierungsprotokoll!E18*($A18/200)^2*PI()</f>
        <v>1.14511052223348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Kluppierungsprotokoll!C19*($A19/200)^2*PI()</f>
        <v>0.792623826500705</v>
      </c>
      <c r="D19" s="10" t="n">
        <f aca="false">Kluppierungsprotokoll!D19*($A19/200)^2*PI()</f>
        <v>0</v>
      </c>
      <c r="E19" s="10" t="n">
        <f aca="false">Kluppierungsprotokoll!E19*($A19/200)^2*PI()</f>
        <v>1.32103971083451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Kluppierungsprotokoll!C20*($A20/200)^2*PI()</f>
        <v>0.301907054009979</v>
      </c>
      <c r="D20" s="10" t="n">
        <f aca="false">Kluppierungsprotokoll!D20*($A20/200)^2*PI()</f>
        <v>0</v>
      </c>
      <c r="E20" s="10" t="n">
        <f aca="false">Kluppierungsprotokoll!E20*($A20/200)^2*PI()</f>
        <v>2.41525643207983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Kluppierungsprotokoll!C21*($A21/200)^2*PI()</f>
        <v>0</v>
      </c>
      <c r="D21" s="10" t="n">
        <f aca="false">Kluppierungsprotokoll!D21*($A21/200)^2*PI()</f>
        <v>0</v>
      </c>
      <c r="E21" s="10" t="n">
        <f aca="false">Kluppierungsprotokoll!E21*($A21/200)^2*PI()</f>
        <v>1.36847775990371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Kluppierungsprotokoll!C22*($A22/200)^2*PI()</f>
        <v>0</v>
      </c>
      <c r="D22" s="10" t="n">
        <f aca="false">Kluppierungsprotokoll!D22*($A22/200)^2*PI()</f>
        <v>0</v>
      </c>
      <c r="E22" s="10" t="n">
        <f aca="false">Kluppierungsprotokoll!E22*($A22/200)^2*PI()</f>
        <v>0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Kluppierungsprotokoll!C23*($A23/200)^2*PI()</f>
        <v>0.430084034276443</v>
      </c>
      <c r="D23" s="10" t="n">
        <f aca="false">Kluppierungsprotokoll!D23*($A23/200)^2*PI()</f>
        <v>0</v>
      </c>
      <c r="E23" s="10" t="n">
        <f aca="false">Kluppierungsprotokoll!E23*($A23/200)^2*PI()</f>
        <v>0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0.477836242611008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1.05620345013689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0.636172512351933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22.3788211085815</v>
      </c>
      <c r="D53" s="0" t="n">
        <f aca="false">SUM(D9:D51)</f>
        <v>0</v>
      </c>
      <c r="E53" s="0" t="n">
        <f aca="false">SUM(E9:E51)</f>
        <v>11.8723927971812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34.2512139057627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17.7609691337949</v>
      </c>
      <c r="D54" s="0" t="n">
        <f aca="false">D53/$B$6</f>
        <v>0</v>
      </c>
      <c r="E54" s="0" t="n">
        <f aca="false">E53/$B$6</f>
        <v>9.42253396601682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27.1835030998117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0.653373079568906</v>
      </c>
      <c r="D55" s="0" t="n">
        <f aca="false">D54/$T54</f>
        <v>0</v>
      </c>
      <c r="E55" s="0" t="n">
        <f aca="false">E54/$T54</f>
        <v>0.346626920431094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1.26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Kluppierungsprotokoll!C9*$B9</f>
        <v>0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Kluppierungsprotokoll!C10*$B10</f>
        <v>0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Kluppierungsprotokoll!C11*$B11</f>
        <v>0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Kluppierungsprotokoll!C12*$B12</f>
        <v>0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Kluppierungsprotokoll!C13*$B13</f>
        <v>0</v>
      </c>
      <c r="D13" s="10" t="n">
        <f aca="false">Kluppierungsprotokoll!D13*$B13</f>
        <v>0</v>
      </c>
      <c r="E13" s="10" t="n">
        <f aca="false">Kluppierungsprotokoll!E13*$B13</f>
        <v>0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Kluppierungsprotokoll!C14*$B14</f>
        <v>0</v>
      </c>
      <c r="D14" s="10" t="n">
        <f aca="false">Kluppierungsprotokoll!D14*$B14</f>
        <v>0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Kluppierungsprotokoll!C15*$B15</f>
        <v>0</v>
      </c>
      <c r="D15" s="10" t="n">
        <f aca="false">Kluppierungsprotokoll!D15*$B15</f>
        <v>0</v>
      </c>
      <c r="E15" s="10" t="n">
        <f aca="false">Kluppierungsprotokoll!E15*$B15</f>
        <v>0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Kluppierungsprotokoll!C16*$B16</f>
        <v>0</v>
      </c>
      <c r="D16" s="10" t="n">
        <f aca="false">Kluppierungsprotokoll!D16*$B16</f>
        <v>0</v>
      </c>
      <c r="E16" s="10" t="n">
        <f aca="false">Kluppierungsprotokoll!E16*$B16</f>
        <v>0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Kluppierungsprotokoll!C17*$B17</f>
        <v>0</v>
      </c>
      <c r="D17" s="10" t="n">
        <f aca="false">Kluppierungsprotokoll!D17*$B17</f>
        <v>0</v>
      </c>
      <c r="E17" s="10" t="n">
        <f aca="false">Kluppierungsprotokoll!E17*$B17</f>
        <v>0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Kluppierungsprotokoll!C18*$B18</f>
        <v>0</v>
      </c>
      <c r="D18" s="10" t="n">
        <f aca="false">Kluppierungsprotokoll!D18*$B18</f>
        <v>0</v>
      </c>
      <c r="E18" s="10" t="n">
        <f aca="false">Kluppierungsprotokoll!E18*$B18</f>
        <v>0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Kluppierungsprotokoll!C19*$B19</f>
        <v>0</v>
      </c>
      <c r="D19" s="10" t="n">
        <f aca="false">Kluppierungsprotokoll!D19*$B19</f>
        <v>0</v>
      </c>
      <c r="E19" s="10" t="n">
        <f aca="false">Kluppierungsprotokoll!E19*$B19</f>
        <v>0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Kluppierungsprotokoll!C20*$B20</f>
        <v>0</v>
      </c>
      <c r="D20" s="10" t="n">
        <f aca="false">Kluppierungsprotokoll!D20*$B20</f>
        <v>0</v>
      </c>
      <c r="E20" s="10" t="n">
        <f aca="false">Kluppierungsprotokoll!E20*$B20</f>
        <v>0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Kluppierungsprotokoll!C21*$B21</f>
        <v>0</v>
      </c>
      <c r="D21" s="10" t="n">
        <f aca="false">Kluppierungsprotokoll!D21*$B21</f>
        <v>0</v>
      </c>
      <c r="E21" s="10" t="n">
        <f aca="false">Kluppierungsprotokoll!E21*$B21</f>
        <v>0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0</v>
      </c>
      <c r="D53" s="0" t="n">
        <f aca="false">SUM(D9:D51)</f>
        <v>0</v>
      </c>
      <c r="E53" s="0" t="n">
        <f aca="false">SUM(E9:E51)</f>
        <v>0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0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0</v>
      </c>
      <c r="D54" s="0" t="n">
        <f aca="false">D53/$B$6</f>
        <v>0</v>
      </c>
      <c r="E54" s="0" t="n">
        <f aca="false">E53/$B$6</f>
        <v>0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0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e">
        <f aca="false">C54/$T54</f>
        <v>#DIV/0!</v>
      </c>
      <c r="D55" s="0" t="e">
        <f aca="false">D54/$T54</f>
        <v>#DIV/0!</v>
      </c>
      <c r="E55" s="0" t="e">
        <f aca="false">E54/$T54</f>
        <v>#DIV/0!</v>
      </c>
      <c r="F55" s="0" t="e">
        <f aca="false">F54/$T54</f>
        <v>#DIV/0!</v>
      </c>
      <c r="G55" s="0" t="e">
        <f aca="false">G54/$T54</f>
        <v>#DIV/0!</v>
      </c>
      <c r="H55" s="0" t="e">
        <f aca="false">H54/$T54</f>
        <v>#DIV/0!</v>
      </c>
      <c r="I55" s="0" t="e">
        <f aca="false">I54/$T54</f>
        <v>#DIV/0!</v>
      </c>
      <c r="J55" s="0" t="e">
        <f aca="false">J54/$T54</f>
        <v>#DIV/0!</v>
      </c>
      <c r="K55" s="0" t="e">
        <f aca="false">K54/$T54</f>
        <v>#DIV/0!</v>
      </c>
      <c r="L55" s="0" t="e">
        <f aca="false">L54/$T54</f>
        <v>#DIV/0!</v>
      </c>
      <c r="M55" s="0" t="e">
        <f aca="false">M54/$T54</f>
        <v>#DIV/0!</v>
      </c>
      <c r="N55" s="0" t="e">
        <f aca="false">N54/$T54</f>
        <v>#DIV/0!</v>
      </c>
      <c r="O55" s="0" t="e">
        <f aca="false">O54/$T54</f>
        <v>#DIV/0!</v>
      </c>
      <c r="P55" s="0" t="e">
        <f aca="false">P54/$T54</f>
        <v>#DIV/0!</v>
      </c>
      <c r="Q55" s="0" t="e">
        <f aca="false">Q54/$T54</f>
        <v>#DIV/0!</v>
      </c>
      <c r="R55" s="0" t="e">
        <f aca="false">R54/$T54</f>
        <v>#DIV/0!</v>
      </c>
      <c r="S55" s="0" t="e">
        <f aca="false">S54/$T54</f>
        <v>#DIV/0!</v>
      </c>
      <c r="T55" s="0" t="e">
        <f aca="false"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2026-04-29T05:38:40Z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