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<sst xmlns="http://schemas.openxmlformats.org/spreadsheetml/2006/main" count="154" uniqueCount="51">
  <si>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</si>
  <si>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</si>
  <si>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Dafor Val da Begls (Nr.2) – Stierva (vor Wirkungsanalyse)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</si>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</sst>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 t="n">
        <v>44365</v>
      </c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0.87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 t="n">
        <v>0.21</v>
      </c>
      <c r="C9" s="9" t="n">
        <v>30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 t="n">
        <v>0.34</v>
      </c>
      <c r="C10" s="10" t="n">
        <v>28</v>
      </c>
      <c r="D10" s="10"/>
      <c r="E10" s="10" t="n">
        <v>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 t="n">
        <v>0.53</v>
      </c>
      <c r="C11" s="10" t="n">
        <v>17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 t="n">
        <v>0.75</v>
      </c>
      <c r="C12" s="10" t="n">
        <v>29</v>
      </c>
      <c r="D12" s="10"/>
      <c r="E12" s="10" t="n">
        <v>4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 t="n">
        <v>1.02</v>
      </c>
      <c r="C13" s="10" t="n">
        <v>26</v>
      </c>
      <c r="D13" s="10"/>
      <c r="E13" s="10" t="n">
        <v>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 t="n">
        <v>1.32</v>
      </c>
      <c r="C14" s="10" t="n">
        <v>19</v>
      </c>
      <c r="D14" s="10"/>
      <c r="E14" s="10" t="n">
        <v>2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 t="n">
        <v>1.65</v>
      </c>
      <c r="C15" s="10" t="n">
        <v>26</v>
      </c>
      <c r="D15" s="10"/>
      <c r="E15" s="10" t="n">
        <v>2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 t="n">
        <v>2.01</v>
      </c>
      <c r="C16" s="10" t="n">
        <v>20</v>
      </c>
      <c r="D16" s="10"/>
      <c r="E16" s="10" t="n">
        <v>6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 t="n">
        <v>2.4</v>
      </c>
      <c r="C17" s="10" t="n">
        <v>6</v>
      </c>
      <c r="D17" s="10"/>
      <c r="E17" s="10" t="n">
        <v>1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 t="n">
        <v>2.82</v>
      </c>
      <c r="C18" s="10" t="n">
        <v>12</v>
      </c>
      <c r="D18" s="10"/>
      <c r="E18" s="10" t="n">
        <v>2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 t="n">
        <v>3.25</v>
      </c>
      <c r="C19" s="10" t="n">
        <v>3</v>
      </c>
      <c r="D19" s="10"/>
      <c r="E19" s="10" t="n">
        <v>4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 t="n">
        <v>3.69</v>
      </c>
      <c r="C20" s="10" t="n">
        <v>1</v>
      </c>
      <c r="D20" s="10" t="n">
        <v>1</v>
      </c>
      <c r="E20" s="10" t="n">
        <v>2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 t="n">
        <v>4.14</v>
      </c>
      <c r="C21" s="10" t="n">
        <v>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 t="n">
        <v>4.6</v>
      </c>
      <c r="C22" s="10" t="n">
        <v>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 t="n">
        <v>5.07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 t="n">
        <v>5.55</v>
      </c>
      <c r="C24" s="10"/>
      <c r="D24" s="10"/>
      <c r="E24" s="10" t="n">
        <v>1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 t="n">
        <v>6.05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 t="n">
        <v>6.55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 t="n">
        <v>7.07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 t="n">
        <v>7.59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219</v>
      </c>
      <c r="D54" s="1" t="n">
        <f aca="false">SUM(D9:D51)</f>
        <v>1</v>
      </c>
      <c r="E54" s="1" t="n">
        <f aca="false">SUM(E9:E51)</f>
        <v>27</v>
      </c>
      <c r="F54" s="1" t="n">
        <f aca="false">SUM(F9:F51)</f>
        <v>0</v>
      </c>
      <c r="G54" s="1" t="n">
        <f aca="false">SUM(G9:G51)</f>
        <v>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247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251.7</v>
      </c>
      <c r="D55" s="16" t="n">
        <f aca="false">ROUND(D54/$B$6, 1)</f>
        <v>1.1</v>
      </c>
      <c r="E55" s="16" t="n">
        <f aca="false">ROUND(E54/$B$6, 1)</f>
        <v>31</v>
      </c>
      <c r="F55" s="16" t="n">
        <f aca="false">ROUND(F54/$B$6, 1)</f>
        <v>0</v>
      </c>
      <c r="G55" s="16" t="n">
        <f aca="false">ROUND(G54/$B$6, 1)</f>
        <v>0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284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21.97</v>
      </c>
      <c r="D56" s="18" t="n">
        <f aca="false">ROUND('Berechnungen Grundflaeche'!D53, 2)</f>
        <v>0.3</v>
      </c>
      <c r="E56" s="18" t="n">
        <f aca="false">ROUND('Berechnungen Grundflaeche'!E53, 2)</f>
        <v>4.8</v>
      </c>
      <c r="F56" s="18" t="n">
        <f aca="false">ROUND('Berechnungen Grundflaeche'!F53, 2)</f>
        <v>0</v>
      </c>
      <c r="G56" s="18" t="n">
        <f aca="false">ROUND('Berechnungen Grundflaeche'!G53, 2)</f>
        <v>0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27.1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25.25</v>
      </c>
      <c r="D57" s="18" t="n">
        <f aca="false">ROUND('Berechnungen Grundflaeche'!D54, 2)</f>
        <v>0.35</v>
      </c>
      <c r="E57" s="18" t="n">
        <f aca="false">ROUND('Berechnungen Grundflaeche'!E54, 2)</f>
        <v>5.51</v>
      </c>
      <c r="F57" s="18" t="n">
        <f aca="false">ROUND('Berechnungen Grundflaeche'!F54, 2)</f>
        <v>0</v>
      </c>
      <c r="G57" s="18" t="n">
        <f aca="false">ROUND('Berechnungen Grundflaeche'!G54, 2)</f>
        <v>0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31.1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81</v>
      </c>
      <c r="D58" s="20" t="n">
        <f aca="false">ROUND(100 * 'Berechnungen Grundflaeche'!D55,0)</f>
        <v>1</v>
      </c>
      <c r="E58" s="20" t="n">
        <f aca="false">ROUND(100 * 'Berechnungen Grundflaeche'!E55,0)</f>
        <v>18</v>
      </c>
      <c r="F58" s="20" t="n">
        <f aca="false">ROUND(100 * 'Berechnungen Grundflaeche'!F55,0)</f>
        <v>0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251.7</v>
      </c>
      <c r="D59" s="22" t="n">
        <f aca="false">ROUND('Berechnungen Vorrat'!D53, 1)</f>
        <v>3.7</v>
      </c>
      <c r="E59" s="22" t="n">
        <f aca="false">ROUND('Berechnungen Vorrat'!E53, 1)</f>
        <v>57.4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313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289.3</v>
      </c>
      <c r="D60" s="22" t="n">
        <f aca="false">ROUND('Berechnungen Vorrat'!D54, 1)</f>
        <v>4.2</v>
      </c>
      <c r="E60" s="22" t="n">
        <f aca="false">ROUND('Berechnungen Vorrat'!E54, 1)</f>
        <v>65.9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359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n">
        <f aca="false">ROUND(100 * 'Berechnungen Vorrat'!C55, 0)</f>
        <v>80</v>
      </c>
      <c r="D61" s="20" t="n">
        <f aca="false">ROUND(100 * 'Berechnungen Vorrat'!D55, 0)</f>
        <v>1</v>
      </c>
      <c r="E61" s="20" t="n">
        <f aca="false">ROUND(100 * 'Berechnungen Vorrat'!E55, 0)</f>
        <v>18</v>
      </c>
      <c r="F61" s="20" t="n">
        <f aca="false">ROUND(100 * 'Berechnungen Vorrat'!F55, 0)</f>
        <v>0</v>
      </c>
      <c r="G61" s="20" t="n">
        <f aca="false">ROUND(100 * 'Berechnungen Vorrat'!G55, 0)</f>
        <v>0</v>
      </c>
      <c r="H61" s="20" t="n">
        <f aca="false">ROUND(100 * 'Berechnungen Vorrat'!H55, 0)</f>
        <v>0</v>
      </c>
      <c r="I61" s="20" t="n">
        <f aca="false">ROUND(100 * 'Berechnungen Vorrat'!I55, 0)</f>
        <v>0</v>
      </c>
      <c r="J61" s="20" t="n">
        <f aca="false">ROUND(100 * 'Berechnungen Vorrat'!J55, 0)</f>
        <v>0</v>
      </c>
      <c r="K61" s="20" t="n">
        <f aca="false">ROUND(100 * 'Berechnungen Vorrat'!K55, 0)</f>
        <v>0</v>
      </c>
      <c r="L61" s="20" t="n">
        <f aca="false">ROUND(100 * 'Berechnungen Vorrat'!L55, 0)</f>
        <v>0</v>
      </c>
      <c r="M61" s="20" t="n">
        <f aca="false">ROUND(100 * 'Berechnungen Vorrat'!M55, 0)</f>
        <v>0</v>
      </c>
      <c r="N61" s="20" t="n">
        <f aca="false">ROUND(100 * 'Berechnungen Vorrat'!N55, 0)</f>
        <v>0</v>
      </c>
      <c r="O61" s="20" t="n">
        <f aca="false">ROUND(100 * 'Berechnungen Vorrat'!O55, 0)</f>
        <v>0</v>
      </c>
      <c r="P61" s="20" t="n">
        <f aca="false">ROUND(100 * 'Berechnungen Vorrat'!P55, 0)</f>
        <v>0</v>
      </c>
      <c r="Q61" s="20" t="n">
        <f aca="false">ROUND(100 * 'Berechnungen Vorrat'!Q55, 0)</f>
        <v>0</v>
      </c>
      <c r="R61" s="20" t="n">
        <f aca="false">ROUND(100 * 'Berechnungen Vorrat'!R55, 0)</f>
        <v>0</v>
      </c>
      <c r="S61" s="20" t="n">
        <f aca="false">ROUND(100 * 'Berechnungen Vorrat'!S55, 0)</f>
        <v>0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0.87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Kluppierungsprotokoll!C9/$B$6</f>
        <v>34.4827586206897</v>
      </c>
      <c r="D9" s="9" t="n">
        <f aca="false">Kluppierungsprotokoll!D9/$B$6</f>
        <v>0</v>
      </c>
      <c r="E9" s="9" t="n">
        <f aca="false">Kluppierungsprotokoll!E9/$B$6</f>
        <v>0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Kluppierungsprotokoll!C10/$B$6</f>
        <v>32.183908045977</v>
      </c>
      <c r="D10" s="10" t="n">
        <f aca="false">Kluppierungsprotokoll!D10/$B$6</f>
        <v>0</v>
      </c>
      <c r="E10" s="10" t="n">
        <f aca="false">Kluppierungsprotokoll!E10/$B$6</f>
        <v>1.14942528735632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Kluppierungsprotokoll!C11/$B$6</f>
        <v>19.5402298850575</v>
      </c>
      <c r="D11" s="10" t="n">
        <f aca="false">Kluppierungsprotokoll!D11/$B$6</f>
        <v>0</v>
      </c>
      <c r="E11" s="10" t="n">
        <f aca="false">Kluppierungsprotokoll!E11/$B$6</f>
        <v>0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Kluppierungsprotokoll!C12/$B$6</f>
        <v>33.3333333333333</v>
      </c>
      <c r="D12" s="10" t="n">
        <f aca="false">Kluppierungsprotokoll!D12/$B$6</f>
        <v>0</v>
      </c>
      <c r="E12" s="10" t="n">
        <f aca="false">Kluppierungsprotokoll!E12/$B$6</f>
        <v>4.59770114942529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Kluppierungsprotokoll!C13/$B$6</f>
        <v>29.8850574712644</v>
      </c>
      <c r="D13" s="10" t="n">
        <f aca="false">Kluppierungsprotokoll!D13/$B$6</f>
        <v>0</v>
      </c>
      <c r="E13" s="10" t="n">
        <f aca="false">Kluppierungsprotokoll!E13/$B$6</f>
        <v>2.29885057471264</v>
      </c>
      <c r="F13" s="10" t="n">
        <f aca="false">Kluppierungsprotokoll!F13/$B$6</f>
        <v>0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Kluppierungsprotokoll!C14/$B$6</f>
        <v>21.8390804597701</v>
      </c>
      <c r="D14" s="10" t="n">
        <f aca="false">Kluppierungsprotokoll!D14/$B$6</f>
        <v>0</v>
      </c>
      <c r="E14" s="10" t="n">
        <f aca="false">Kluppierungsprotokoll!E14/$B$6</f>
        <v>2.29885057471264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Kluppierungsprotokoll!C15/$B$6</f>
        <v>29.8850574712644</v>
      </c>
      <c r="D15" s="10" t="n">
        <f aca="false">Kluppierungsprotokoll!D15/$B$6</f>
        <v>0</v>
      </c>
      <c r="E15" s="10" t="n">
        <f aca="false">Kluppierungsprotokoll!E15/$B$6</f>
        <v>2.29885057471264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Kluppierungsprotokoll!C16/$B$6</f>
        <v>22.9885057471264</v>
      </c>
      <c r="D16" s="10" t="n">
        <f aca="false">Kluppierungsprotokoll!D16/$B$6</f>
        <v>0</v>
      </c>
      <c r="E16" s="10" t="n">
        <f aca="false">Kluppierungsprotokoll!E16/$B$6</f>
        <v>6.89655172413793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Kluppierungsprotokoll!C17/$B$6</f>
        <v>6.89655172413793</v>
      </c>
      <c r="D17" s="10" t="n">
        <f aca="false">Kluppierungsprotokoll!D17/$B$6</f>
        <v>0</v>
      </c>
      <c r="E17" s="10" t="n">
        <f aca="false">Kluppierungsprotokoll!E17/$B$6</f>
        <v>1.14942528735632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Kluppierungsprotokoll!C18/$B$6</f>
        <v>13.7931034482759</v>
      </c>
      <c r="D18" s="10" t="n">
        <f aca="false">Kluppierungsprotokoll!D18/$B$6</f>
        <v>0</v>
      </c>
      <c r="E18" s="10" t="n">
        <f aca="false">Kluppierungsprotokoll!E18/$B$6</f>
        <v>2.29885057471264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Kluppierungsprotokoll!C19/$B$6</f>
        <v>3.44827586206897</v>
      </c>
      <c r="D19" s="10" t="n">
        <f aca="false">Kluppierungsprotokoll!D19/$B$6</f>
        <v>0</v>
      </c>
      <c r="E19" s="10" t="n">
        <f aca="false">Kluppierungsprotokoll!E19/$B$6</f>
        <v>4.59770114942529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Kluppierungsprotokoll!C20/$B$6</f>
        <v>1.14942528735632</v>
      </c>
      <c r="D20" s="10" t="n">
        <f aca="false">Kluppierungsprotokoll!D20/$B$6</f>
        <v>1.14942528735632</v>
      </c>
      <c r="E20" s="10" t="n">
        <f aca="false">Kluppierungsprotokoll!E20/$B$6</f>
        <v>2.29885057471264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Kluppierungsprotokoll!C21/$B$6</f>
        <v>1.14942528735632</v>
      </c>
      <c r="D21" s="10" t="n">
        <f aca="false">Kluppierungsprotokoll!D21/$B$6</f>
        <v>0</v>
      </c>
      <c r="E21" s="10" t="n">
        <f aca="false">Kluppierungsprotokoll!E21/$B$6</f>
        <v>0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Kluppierungsprotokoll!C22/$B$6</f>
        <v>1.14942528735632</v>
      </c>
      <c r="D22" s="10" t="n">
        <f aca="false">Kluppierungsprotokoll!D22/$B$6</f>
        <v>0</v>
      </c>
      <c r="E22" s="10" t="n">
        <f aca="false">Kluppierungsprotokoll!E22/$B$6</f>
        <v>0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Kluppierungsprotokoll!C23/$B$6</f>
        <v>0</v>
      </c>
      <c r="D23" s="10" t="n">
        <f aca="false">Kluppierungsprotokoll!D23/$B$6</f>
        <v>0</v>
      </c>
      <c r="E23" s="10" t="n">
        <f aca="false">Kluppierungsprotokoll!E23/$B$6</f>
        <v>0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1.14942528735632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6.55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7.07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7.59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0.87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Kluppierungsprotokoll!C9*($A9/200)^2*PI()</f>
        <v>0.76340701482232</v>
      </c>
      <c r="D9" s="9" t="n">
        <f aca="false">Kluppierungsprotokoll!D9*($A9/200)^2*PI()</f>
        <v>0</v>
      </c>
      <c r="E9" s="9" t="n">
        <f aca="false">Kluppierungsprotokoll!E9*($A9/200)^2*PI()</f>
        <v>0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Kluppierungsprotokoll!C10*($A10/200)^2*PI()</f>
        <v>1.06437159103622</v>
      </c>
      <c r="D10" s="10" t="n">
        <f aca="false">Kluppierungsprotokoll!D10*($A10/200)^2*PI()</f>
        <v>0</v>
      </c>
      <c r="E10" s="10" t="n">
        <f aca="false">Kluppierungsprotokoll!E10*($A10/200)^2*PI()</f>
        <v>0.0380132711084365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Kluppierungsprotokoll!C11*($A11/200)^2*PI()</f>
        <v>0.902579569376348</v>
      </c>
      <c r="D11" s="10" t="n">
        <f aca="false">Kluppierungsprotokoll!D11*($A11/200)^2*PI()</f>
        <v>0</v>
      </c>
      <c r="E11" s="10" t="n">
        <f aca="false">Kluppierungsprotokoll!E11*($A11/200)^2*PI()</f>
        <v>0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Kluppierungsprotokoll!C12*($A12/200)^2*PI()</f>
        <v>2.04988920646734</v>
      </c>
      <c r="D12" s="10" t="n">
        <f aca="false">Kluppierungsprotokoll!D12*($A12/200)^2*PI()</f>
        <v>0</v>
      </c>
      <c r="E12" s="10" t="n">
        <f aca="false">Kluppierungsprotokoll!E12*($A12/200)^2*PI()</f>
        <v>0.282743338823081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Kluppierungsprotokoll!C13*($A13/200)^2*PI()</f>
        <v>2.36059271990737</v>
      </c>
      <c r="D13" s="10" t="n">
        <f aca="false">Kluppierungsprotokoll!D13*($A13/200)^2*PI()</f>
        <v>0</v>
      </c>
      <c r="E13" s="10" t="n">
        <f aca="false">Kluppierungsprotokoll!E13*($A13/200)^2*PI()</f>
        <v>0.18158405537749</v>
      </c>
      <c r="F13" s="10" t="n">
        <f aca="false">Kluppierungsprotokoll!F13*($A13/200)^2*PI()</f>
        <v>0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Kluppierungsprotokoll!C14*($A14/200)^2*PI()</f>
        <v>2.15481840109724</v>
      </c>
      <c r="D14" s="10" t="n">
        <f aca="false">Kluppierungsprotokoll!D14*($A14/200)^2*PI()</f>
        <v>0</v>
      </c>
      <c r="E14" s="10" t="n">
        <f aca="false">Kluppierungsprotokoll!E14*($A14/200)^2*PI()</f>
        <v>0.226822989589183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Kluppierungsprotokoll!C15*($A15/200)^2*PI()</f>
        <v>3.60215013660606</v>
      </c>
      <c r="D15" s="10" t="n">
        <f aca="false">Kluppierungsprotokoll!D15*($A15/200)^2*PI()</f>
        <v>0</v>
      </c>
      <c r="E15" s="10" t="n">
        <f aca="false">Kluppierungsprotokoll!E15*($A15/200)^2*PI()</f>
        <v>0.27708847204662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Kluppierungsprotokoll!C16*($A16/200)^2*PI()</f>
        <v>3.323805027498</v>
      </c>
      <c r="D16" s="10" t="n">
        <f aca="false">Kluppierungsprotokoll!D16*($A16/200)^2*PI()</f>
        <v>0</v>
      </c>
      <c r="E16" s="10" t="n">
        <f aca="false">Kluppierungsprotokoll!E16*($A16/200)^2*PI()</f>
        <v>0.9971415082494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Kluppierungsprotokoll!C17*($A17/200)^2*PI()</f>
        <v>1.17809724509617</v>
      </c>
      <c r="D17" s="10" t="n">
        <f aca="false">Kluppierungsprotokoll!D17*($A17/200)^2*PI()</f>
        <v>0</v>
      </c>
      <c r="E17" s="10" t="n">
        <f aca="false">Kluppierungsprotokoll!E17*($A17/200)^2*PI()</f>
        <v>0.196349540849362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Kluppierungsprotokoll!C18*($A18/200)^2*PI()</f>
        <v>2.74826525336035</v>
      </c>
      <c r="D18" s="10" t="n">
        <f aca="false">Kluppierungsprotokoll!D18*($A18/200)^2*PI()</f>
        <v>0</v>
      </c>
      <c r="E18" s="10" t="n">
        <f aca="false">Kluppierungsprotokoll!E18*($A18/200)^2*PI()</f>
        <v>0.458044208893392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Kluppierungsprotokoll!C19*($A19/200)^2*PI()</f>
        <v>0.792623826500705</v>
      </c>
      <c r="D19" s="10" t="n">
        <f aca="false">Kluppierungsprotokoll!D19*($A19/200)^2*PI()</f>
        <v>0</v>
      </c>
      <c r="E19" s="10" t="n">
        <f aca="false">Kluppierungsprotokoll!E19*($A19/200)^2*PI()</f>
        <v>1.05683176866761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Kluppierungsprotokoll!C20*($A20/200)^2*PI()</f>
        <v>0.301907054009979</v>
      </c>
      <c r="D20" s="10" t="n">
        <f aca="false">Kluppierungsprotokoll!D20*($A20/200)^2*PI()</f>
        <v>0.301907054009979</v>
      </c>
      <c r="E20" s="10" t="n">
        <f aca="false">Kluppierungsprotokoll!E20*($A20/200)^2*PI()</f>
        <v>0.603814108019958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Kluppierungsprotokoll!C21*($A21/200)^2*PI()</f>
        <v>0.342119439975929</v>
      </c>
      <c r="D21" s="10" t="n">
        <f aca="false">Kluppierungsprotokoll!D21*($A21/200)^2*PI()</f>
        <v>0</v>
      </c>
      <c r="E21" s="10" t="n">
        <f aca="false">Kluppierungsprotokoll!E21*($A21/200)^2*PI()</f>
        <v>0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Kluppierungsprotokoll!C22*($A22/200)^2*PI()</f>
        <v>0.38484510006475</v>
      </c>
      <c r="D22" s="10" t="n">
        <f aca="false">Kluppierungsprotokoll!D22*($A22/200)^2*PI()</f>
        <v>0</v>
      </c>
      <c r="E22" s="10" t="n">
        <f aca="false">Kluppierungsprotokoll!E22*($A22/200)^2*PI()</f>
        <v>0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Kluppierungsprotokoll!C23*($A23/200)^2*PI()</f>
        <v>0</v>
      </c>
      <c r="D23" s="10" t="n">
        <f aca="false">Kluppierungsprotokoll!D23*($A23/200)^2*PI()</f>
        <v>0</v>
      </c>
      <c r="E23" s="10" t="n">
        <f aca="false">Kluppierungsprotokoll!E23*($A23/200)^2*PI()</f>
        <v>0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0.477836242611008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6.55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7.07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7.59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21.9694715858188</v>
      </c>
      <c r="D53" s="0" t="n">
        <f aca="false">SUM(D9:D51)</f>
        <v>0.301907054009979</v>
      </c>
      <c r="E53" s="0" t="n">
        <f aca="false">SUM(E9:E51)</f>
        <v>4.79626950423554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27.0676481440643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25.2522661905963</v>
      </c>
      <c r="D54" s="0" t="n">
        <f aca="false">D53/$B$6</f>
        <v>0.347019602310321</v>
      </c>
      <c r="E54" s="0" t="n">
        <f aca="false">E53/$B$6</f>
        <v>5.5129534531443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31.1122392460509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0.811650553047273</v>
      </c>
      <c r="D55" s="0" t="n">
        <f aca="false">D54/$T54</f>
        <v>0.0111537970496408</v>
      </c>
      <c r="E55" s="0" t="n">
        <f aca="false">E54/$T54</f>
        <v>0.177195649903086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0.87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Kluppierungsprotokoll!C9*$B9</f>
        <v>6.3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Kluppierungsprotokoll!C10*$B10</f>
        <v>9.52</v>
      </c>
      <c r="D10" s="10" t="n">
        <f aca="false">Kluppierungsprotokoll!D10*$B10</f>
        <v>0</v>
      </c>
      <c r="E10" s="10" t="n">
        <f aca="false">Kluppierungsprotokoll!E10*$B10</f>
        <v>0.34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Kluppierungsprotokoll!C11*$B11</f>
        <v>9.01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Kluppierungsprotokoll!C12*$B12</f>
        <v>21.75</v>
      </c>
      <c r="D12" s="10" t="n">
        <f aca="false">Kluppierungsprotokoll!D12*$B12</f>
        <v>0</v>
      </c>
      <c r="E12" s="10" t="n">
        <f aca="false">Kluppierungsprotokoll!E12*$B12</f>
        <v>3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Kluppierungsprotokoll!C13*$B13</f>
        <v>26.52</v>
      </c>
      <c r="D13" s="10" t="n">
        <f aca="false">Kluppierungsprotokoll!D13*$B13</f>
        <v>0</v>
      </c>
      <c r="E13" s="10" t="n">
        <f aca="false">Kluppierungsprotokoll!E13*$B13</f>
        <v>2.04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Kluppierungsprotokoll!C14*$B14</f>
        <v>25.08</v>
      </c>
      <c r="D14" s="10" t="n">
        <f aca="false">Kluppierungsprotokoll!D14*$B14</f>
        <v>0</v>
      </c>
      <c r="E14" s="10" t="n">
        <f aca="false">Kluppierungsprotokoll!E14*$B14</f>
        <v>2.64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Kluppierungsprotokoll!C15*$B15</f>
        <v>42.9</v>
      </c>
      <c r="D15" s="10" t="n">
        <f aca="false">Kluppierungsprotokoll!D15*$B15</f>
        <v>0</v>
      </c>
      <c r="E15" s="10" t="n">
        <f aca="false">Kluppierungsprotokoll!E15*$B15</f>
        <v>3.3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Kluppierungsprotokoll!C16*$B16</f>
        <v>40.2</v>
      </c>
      <c r="D16" s="10" t="n">
        <f aca="false">Kluppierungsprotokoll!D16*$B16</f>
        <v>0</v>
      </c>
      <c r="E16" s="10" t="n">
        <f aca="false">Kluppierungsprotokoll!E16*$B16</f>
        <v>12.06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Kluppierungsprotokoll!C17*$B17</f>
        <v>14.4</v>
      </c>
      <c r="D17" s="10" t="n">
        <f aca="false">Kluppierungsprotokoll!D17*$B17</f>
        <v>0</v>
      </c>
      <c r="E17" s="10" t="n">
        <f aca="false">Kluppierungsprotokoll!E17*$B17</f>
        <v>2.4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Kluppierungsprotokoll!C18*$B18</f>
        <v>33.84</v>
      </c>
      <c r="D18" s="10" t="n">
        <f aca="false">Kluppierungsprotokoll!D18*$B18</f>
        <v>0</v>
      </c>
      <c r="E18" s="10" t="n">
        <f aca="false">Kluppierungsprotokoll!E18*$B18</f>
        <v>5.64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Kluppierungsprotokoll!C19*$B19</f>
        <v>9.75</v>
      </c>
      <c r="D19" s="10" t="n">
        <f aca="false">Kluppierungsprotokoll!D19*$B19</f>
        <v>0</v>
      </c>
      <c r="E19" s="10" t="n">
        <f aca="false">Kluppierungsprotokoll!E19*$B19</f>
        <v>13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Kluppierungsprotokoll!C20*$B20</f>
        <v>3.69</v>
      </c>
      <c r="D20" s="10" t="n">
        <f aca="false">Kluppierungsprotokoll!D20*$B20</f>
        <v>3.69</v>
      </c>
      <c r="E20" s="10" t="n">
        <f aca="false">Kluppierungsprotokoll!E20*$B20</f>
        <v>7.38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Kluppierungsprotokoll!C21*$B21</f>
        <v>4.14</v>
      </c>
      <c r="D21" s="10" t="n">
        <f aca="false">Kluppierungsprotokoll!D21*$B21</f>
        <v>0</v>
      </c>
      <c r="E21" s="10" t="n">
        <f aca="false">Kluppierungsprotokoll!E21*$B21</f>
        <v>0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Kluppierungsprotokoll!C22*$B22</f>
        <v>4.6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5.55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6.55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7.07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7.59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251.7</v>
      </c>
      <c r="D53" s="0" t="n">
        <f aca="false">SUM(D9:D51)</f>
        <v>3.69</v>
      </c>
      <c r="E53" s="0" t="n">
        <f aca="false">SUM(E9:E51)</f>
        <v>57.35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312.74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289.310344827586</v>
      </c>
      <c r="D54" s="0" t="n">
        <f aca="false">D53/$B$6</f>
        <v>4.24137931034483</v>
      </c>
      <c r="E54" s="0" t="n">
        <f aca="false">E53/$B$6</f>
        <v>65.9195402298851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359.471264367816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n">
        <f aca="false">C54/$T54</f>
        <v>0.80482189678327</v>
      </c>
      <c r="D55" s="0" t="n">
        <f aca="false">D54/$T54</f>
        <v>0.0117989384152971</v>
      </c>
      <c r="E55" s="0" t="n">
        <f aca="false">E54/$T54</f>
        <v>0.183379164801433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2026-04-27T07:25:15Z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