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<sst xmlns="http://schemas.openxmlformats.org/spreadsheetml/2006/main" count="154" uniqueCount="51">
  <si>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</si>
  <si>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</si>
  <si>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Murter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</si>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</sst>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0.4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 t="n">
        <v>22</v>
      </c>
      <c r="D9" s="9"/>
      <c r="E9" s="9" t="n">
        <v>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13</v>
      </c>
      <c r="D10" s="10"/>
      <c r="E10" s="10" t="n">
        <v>4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 t="n">
        <v>4</v>
      </c>
      <c r="D11" s="10"/>
      <c r="E11" s="10" t="n">
        <v>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 t="n">
        <v>3</v>
      </c>
      <c r="D12" s="10"/>
      <c r="E12" s="10" t="n">
        <v>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 t="n">
        <v>2</v>
      </c>
      <c r="D13" s="10"/>
      <c r="E13" s="10" t="n">
        <v>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 t="n">
        <v>5</v>
      </c>
      <c r="D14" s="10"/>
      <c r="E14" s="10" t="n">
        <v>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 t="n">
        <v>8</v>
      </c>
      <c r="D15" s="10"/>
      <c r="E15" s="10" t="n">
        <v>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 t="n">
        <v>4</v>
      </c>
      <c r="D16" s="10"/>
      <c r="E16" s="10" t="n">
        <v>4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 t="n">
        <v>4</v>
      </c>
      <c r="D17" s="10"/>
      <c r="E17" s="10" t="n">
        <v>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 t="n">
        <v>3</v>
      </c>
      <c r="D18" s="10"/>
      <c r="E18" s="10" t="n">
        <v>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 t="n">
        <v>3</v>
      </c>
      <c r="D19" s="10"/>
      <c r="E19" s="10" t="n">
        <v>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 t="n">
        <v>1</v>
      </c>
      <c r="D20" s="10"/>
      <c r="E20" s="10" t="n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 t="n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 t="n">
        <v>2</v>
      </c>
      <c r="D22" s="10"/>
      <c r="E22" s="10" t="n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 t="n">
        <v>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 t="n">
        <v>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76</v>
      </c>
      <c r="D54" s="1" t="n">
        <f aca="false">SUM(D9:D51)</f>
        <v>0</v>
      </c>
      <c r="E54" s="1" t="n">
        <f aca="false">SUM(E9:E51)</f>
        <v>51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127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190</v>
      </c>
      <c r="D55" s="16" t="n">
        <f aca="false">ROUND(D54/$B$6, 1)</f>
        <v>0</v>
      </c>
      <c r="E55" s="16" t="n">
        <f aca="false">ROUND(E54/$B$6, 1)</f>
        <v>127.5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318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8.24</v>
      </c>
      <c r="D56" s="18" t="n">
        <f aca="false">ROUND('Berechnungen Grundflaeche'!D53, 2)</f>
        <v>0</v>
      </c>
      <c r="E56" s="18" t="n">
        <f aca="false">ROUND('Berechnungen Grundflaeche'!E53, 2)</f>
        <v>5.92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14.2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20.61</v>
      </c>
      <c r="D57" s="18" t="n">
        <f aca="false">ROUND('Berechnungen Grundflaeche'!D54, 2)</f>
        <v>0</v>
      </c>
      <c r="E57" s="18" t="n">
        <f aca="false">ROUND('Berechnungen Grundflaeche'!E54, 2)</f>
        <v>14.8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35.4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58</v>
      </c>
      <c r="D58" s="20" t="n">
        <f aca="false">ROUND(100 * 'Berechnungen Grundflaeche'!D55,0)</f>
        <v>0</v>
      </c>
      <c r="E58" s="20" t="n">
        <f aca="false">ROUND(100 * 'Berechnungen Grundflaeche'!E55,0)</f>
        <v>42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55</v>
      </c>
      <c r="D9" s="9" t="n">
        <f aca="false">Kluppierungsprotokoll!D9/$B$6</f>
        <v>0</v>
      </c>
      <c r="E9" s="9" t="n">
        <f aca="false">Kluppierungsprotokoll!E9/$B$6</f>
        <v>20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32.5</v>
      </c>
      <c r="D10" s="10" t="n">
        <f aca="false">Kluppierungsprotokoll!D10/$B$6</f>
        <v>0</v>
      </c>
      <c r="E10" s="10" t="n">
        <f aca="false">Kluppierungsprotokoll!E10/$B$6</f>
        <v>10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10</v>
      </c>
      <c r="D11" s="10" t="n">
        <f aca="false">Kluppierungsprotokoll!D11/$B$6</f>
        <v>0</v>
      </c>
      <c r="E11" s="10" t="n">
        <f aca="false">Kluppierungsprotokoll!E11/$B$6</f>
        <v>17.5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7.5</v>
      </c>
      <c r="D12" s="10" t="n">
        <f aca="false">Kluppierungsprotokoll!D12/$B$6</f>
        <v>0</v>
      </c>
      <c r="E12" s="10" t="n">
        <f aca="false">Kluppierungsprotokoll!E12/$B$6</f>
        <v>10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5</v>
      </c>
      <c r="D13" s="10" t="n">
        <f aca="false">Kluppierungsprotokoll!D13/$B$6</f>
        <v>0</v>
      </c>
      <c r="E13" s="10" t="n">
        <f aca="false">Kluppierungsprotokoll!E13/$B$6</f>
        <v>10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12.5</v>
      </c>
      <c r="D14" s="10" t="n">
        <f aca="false">Kluppierungsprotokoll!D14/$B$6</f>
        <v>0</v>
      </c>
      <c r="E14" s="10" t="n">
        <f aca="false">Kluppierungsprotokoll!E14/$B$6</f>
        <v>7.5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20</v>
      </c>
      <c r="D15" s="10" t="n">
        <f aca="false">Kluppierungsprotokoll!D15/$B$6</f>
        <v>0</v>
      </c>
      <c r="E15" s="10" t="n">
        <f aca="false">Kluppierungsprotokoll!E15/$B$6</f>
        <v>17.5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10</v>
      </c>
      <c r="D16" s="10" t="n">
        <f aca="false">Kluppierungsprotokoll!D16/$B$6</f>
        <v>0</v>
      </c>
      <c r="E16" s="10" t="n">
        <f aca="false">Kluppierungsprotokoll!E16/$B$6</f>
        <v>10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10</v>
      </c>
      <c r="D17" s="10" t="n">
        <f aca="false">Kluppierungsprotokoll!D17/$B$6</f>
        <v>0</v>
      </c>
      <c r="E17" s="10" t="n">
        <f aca="false">Kluppierungsprotokoll!E17/$B$6</f>
        <v>10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7.5</v>
      </c>
      <c r="D18" s="10" t="n">
        <f aca="false">Kluppierungsprotokoll!D18/$B$6</f>
        <v>0</v>
      </c>
      <c r="E18" s="10" t="n">
        <f aca="false">Kluppierungsprotokoll!E18/$B$6</f>
        <v>2.5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7.5</v>
      </c>
      <c r="D19" s="10" t="n">
        <f aca="false">Kluppierungsprotokoll!D19/$B$6</f>
        <v>0</v>
      </c>
      <c r="E19" s="10" t="n">
        <f aca="false">Kluppierungsprotokoll!E19/$B$6</f>
        <v>5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2.5</v>
      </c>
      <c r="D20" s="10" t="n">
        <f aca="false">Kluppierungsprotokoll!D20/$B$6</f>
        <v>0</v>
      </c>
      <c r="E20" s="10" t="n">
        <f aca="false">Kluppierungsprotokoll!E20/$B$6</f>
        <v>2.5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2.5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5</v>
      </c>
      <c r="D22" s="10" t="n">
        <f aca="false">Kluppierungsprotokoll!D22/$B$6</f>
        <v>0</v>
      </c>
      <c r="E22" s="10" t="n">
        <f aca="false">Kluppierungsprotokoll!E22/$B$6</f>
        <v>2.5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2.5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2.5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0.559831810869701</v>
      </c>
      <c r="D9" s="9" t="n">
        <f aca="false">Kluppierungsprotokoll!D9*($A9/200)^2*PI()</f>
        <v>0</v>
      </c>
      <c r="E9" s="9" t="n">
        <f aca="false">Kluppierungsprotokoll!E9*($A9/200)^2*PI()</f>
        <v>0.203575203952619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0.494172524409674</v>
      </c>
      <c r="D10" s="10" t="n">
        <f aca="false">Kluppierungsprotokoll!D10*($A10/200)^2*PI()</f>
        <v>0</v>
      </c>
      <c r="E10" s="10" t="n">
        <f aca="false">Kluppierungsprotokoll!E10*($A10/200)^2*PI()</f>
        <v>0.152053084433746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0.21237166338267</v>
      </c>
      <c r="D11" s="10" t="n">
        <f aca="false">Kluppierungsprotokoll!D11*($A11/200)^2*PI()</f>
        <v>0</v>
      </c>
      <c r="E11" s="10" t="n">
        <f aca="false">Kluppierungsprotokoll!E11*($A11/200)^2*PI()</f>
        <v>0.371650410919673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0.212057504117311</v>
      </c>
      <c r="D12" s="10" t="n">
        <f aca="false">Kluppierungsprotokoll!D12*($A12/200)^2*PI()</f>
        <v>0</v>
      </c>
      <c r="E12" s="10" t="n">
        <f aca="false">Kluppierungsprotokoll!E12*($A12/200)^2*PI()</f>
        <v>0.282743338823081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0.18158405537749</v>
      </c>
      <c r="D13" s="10" t="n">
        <f aca="false">Kluppierungsprotokoll!D13*($A13/200)^2*PI()</f>
        <v>0</v>
      </c>
      <c r="E13" s="10" t="n">
        <f aca="false">Kluppierungsprotokoll!E13*($A13/200)^2*PI()</f>
        <v>0.36316811075498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0.567057473972958</v>
      </c>
      <c r="D14" s="10" t="n">
        <f aca="false">Kluppierungsprotokoll!D14*($A14/200)^2*PI()</f>
        <v>0</v>
      </c>
      <c r="E14" s="10" t="n">
        <f aca="false">Kluppierungsprotokoll!E14*($A14/200)^2*PI()</f>
        <v>0.340234484383775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1.10835388818648</v>
      </c>
      <c r="D15" s="10" t="n">
        <f aca="false">Kluppierungsprotokoll!D15*($A15/200)^2*PI()</f>
        <v>0</v>
      </c>
      <c r="E15" s="10" t="n">
        <f aca="false">Kluppierungsprotokoll!E15*($A15/200)^2*PI()</f>
        <v>0.969809652163169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0.6647610054996</v>
      </c>
      <c r="D16" s="10" t="n">
        <f aca="false">Kluppierungsprotokoll!D16*($A16/200)^2*PI()</f>
        <v>0</v>
      </c>
      <c r="E16" s="10" t="n">
        <f aca="false">Kluppierungsprotokoll!E16*($A16/200)^2*PI()</f>
        <v>0.6647610054996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0.785398163397448</v>
      </c>
      <c r="D17" s="10" t="n">
        <f aca="false">Kluppierungsprotokoll!D17*($A17/200)^2*PI()</f>
        <v>0</v>
      </c>
      <c r="E17" s="10" t="n">
        <f aca="false">Kluppierungsprotokoll!E17*($A17/200)^2*PI()</f>
        <v>0.785398163397448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0.687066313340088</v>
      </c>
      <c r="D18" s="10" t="n">
        <f aca="false">Kluppierungsprotokoll!D18*($A18/200)^2*PI()</f>
        <v>0</v>
      </c>
      <c r="E18" s="10" t="n">
        <f aca="false">Kluppierungsprotokoll!E18*($A18/200)^2*PI()</f>
        <v>0.229022104446696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0.792623826500705</v>
      </c>
      <c r="D19" s="10" t="n">
        <f aca="false">Kluppierungsprotokoll!D19*($A19/200)^2*PI()</f>
        <v>0</v>
      </c>
      <c r="E19" s="10" t="n">
        <f aca="false">Kluppierungsprotokoll!E19*($A19/200)^2*PI()</f>
        <v>0.528415884333803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0.301907054009979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0.342119439975929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0.769690200129499</v>
      </c>
      <c r="D22" s="10" t="n">
        <f aca="false">Kluppierungsprotokoll!D22*($A22/200)^2*PI()</f>
        <v>0</v>
      </c>
      <c r="E22" s="10" t="n">
        <f aca="false">Kluppierungsprotokoll!E22*($A22/200)^2*PI()</f>
        <v>0.38484510006475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0.430084034276443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0.477836242611008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8.24479576008105</v>
      </c>
      <c r="D53" s="0" t="n">
        <f aca="false">SUM(D9:D51)</f>
        <v>0</v>
      </c>
      <c r="E53" s="0" t="n">
        <f aca="false">SUM(E9:E51)</f>
        <v>5.91970303715925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14.1644987972403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20.6119894002026</v>
      </c>
      <c r="D54" s="0" t="n">
        <f aca="false">D53/$B$6</f>
        <v>0</v>
      </c>
      <c r="E54" s="0" t="n">
        <f aca="false">E53/$B$6</f>
        <v>14.7992575928981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35.4112469931008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0.582074655665713</v>
      </c>
      <c r="D55" s="0" t="n">
        <f aca="false">D54/$T54</f>
        <v>0</v>
      </c>
      <c r="E55" s="0" t="n">
        <f aca="false">E54/$T54</f>
        <v>0.417925344334287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2026-04-29T11:56:01Z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