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<sst xmlns="http://schemas.openxmlformats.org/spreadsheetml/2006/main" count="154" uniqueCount="51">
  <si>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</si>
  <si>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</si>
  <si>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Auswertung – Teilfläche undurchforstet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</si>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</sst>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0.1034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/>
      <c r="D9" s="9"/>
      <c r="E9" s="9" t="n">
        <v>16</v>
      </c>
      <c r="F9" s="9"/>
      <c r="G9" s="9" t="n">
        <v>33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 t="n">
        <v>6</v>
      </c>
      <c r="D10" s="10"/>
      <c r="E10" s="10" t="n">
        <v>12</v>
      </c>
      <c r="F10" s="10"/>
      <c r="G10" s="10" t="n">
        <v>20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 t="n">
        <v>2</v>
      </c>
      <c r="D11" s="10"/>
      <c r="E11" s="10" t="n">
        <v>14</v>
      </c>
      <c r="F11" s="10"/>
      <c r="G11" s="10" t="n">
        <v>11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 t="n">
        <v>2</v>
      </c>
      <c r="D12" s="10"/>
      <c r="E12" s="10" t="n">
        <v>1</v>
      </c>
      <c r="F12" s="10"/>
      <c r="G12" s="10" t="n">
        <v>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/>
      <c r="D13" s="10"/>
      <c r="E13" s="10" t="n">
        <v>1</v>
      </c>
      <c r="F13" s="10"/>
      <c r="G13" s="10" t="n">
        <v>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10</v>
      </c>
      <c r="D54" s="1" t="n">
        <f aca="false">SUM(D9:D51)</f>
        <v>0</v>
      </c>
      <c r="E54" s="1" t="n">
        <f aca="false">SUM(E9:E51)</f>
        <v>44</v>
      </c>
      <c r="F54" s="1" t="n">
        <f aca="false">SUM(F9:F51)</f>
        <v>0</v>
      </c>
      <c r="G54" s="1" t="n">
        <f aca="false">SUM(G9:G51)</f>
        <v>70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124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96.7</v>
      </c>
      <c r="D55" s="16" t="n">
        <f aca="false">ROUND(D54/$B$6, 1)</f>
        <v>0</v>
      </c>
      <c r="E55" s="16" t="n">
        <f aca="false">ROUND(E54/$B$6, 1)</f>
        <v>425.5</v>
      </c>
      <c r="F55" s="16" t="n">
        <f aca="false">ROUND(F54/$B$6, 1)</f>
        <v>0</v>
      </c>
      <c r="G55" s="16" t="n">
        <f aca="false">ROUND(G54/$B$6, 1)</f>
        <v>677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1199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0.48</v>
      </c>
      <c r="D56" s="18" t="n">
        <f aca="false">ROUND('Berechnungen Grundflaeche'!D53, 2)</f>
        <v>0</v>
      </c>
      <c r="E56" s="18" t="n">
        <f aca="false">ROUND('Berechnungen Grundflaeche'!E53, 2)</f>
        <v>1.77</v>
      </c>
      <c r="F56" s="18" t="n">
        <f aca="false">ROUND('Berechnungen Grundflaeche'!F53, 2)</f>
        <v>0</v>
      </c>
      <c r="G56" s="18" t="n">
        <f aca="false">ROUND('Berechnungen Grundflaeche'!G53, 2)</f>
        <v>2.65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4.9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4.6</v>
      </c>
      <c r="D57" s="18" t="n">
        <f aca="false">ROUND('Berechnungen Grundflaeche'!D54, 2)</f>
        <v>0</v>
      </c>
      <c r="E57" s="18" t="n">
        <f aca="false">ROUND('Berechnungen Grundflaeche'!E54, 2)</f>
        <v>17.1</v>
      </c>
      <c r="F57" s="18" t="n">
        <f aca="false">ROUND('Berechnungen Grundflaeche'!F54, 2)</f>
        <v>0</v>
      </c>
      <c r="G57" s="18" t="n">
        <f aca="false">ROUND('Berechnungen Grundflaeche'!G54, 2)</f>
        <v>25.61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47.3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10</v>
      </c>
      <c r="D58" s="20" t="n">
        <f aca="false">ROUND(100 * 'Berechnungen Grundflaeche'!D55,0)</f>
        <v>0</v>
      </c>
      <c r="E58" s="20" t="n">
        <f aca="false">ROUND(100 * 'Berechnungen Grundflaeche'!E55,0)</f>
        <v>36</v>
      </c>
      <c r="F58" s="20" t="n">
        <f aca="false">ROUND(100 * 'Berechnungen Grundflaeche'!F55,0)</f>
        <v>0</v>
      </c>
      <c r="G58" s="20" t="n">
        <f aca="false">ROUND(100 * 'Berechnungen Grundflaeche'!G55,0)</f>
        <v>54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0.1034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0</v>
      </c>
      <c r="D9" s="9" t="n">
        <f aca="false">Kluppierungsprotokoll!D9/$B$6</f>
        <v>0</v>
      </c>
      <c r="E9" s="9" t="n">
        <f aca="false">Kluppierungsprotokoll!E9/$B$6</f>
        <v>154.738878143133</v>
      </c>
      <c r="F9" s="9" t="n">
        <f aca="false">Kluppierungsprotokoll!F9/$B$6</f>
        <v>0</v>
      </c>
      <c r="G9" s="9" t="n">
        <f aca="false">Kluppierungsprotokoll!G9/$B$6</f>
        <v>319.148936170213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58.027079303675</v>
      </c>
      <c r="D10" s="10" t="n">
        <f aca="false">Kluppierungsprotokoll!D10/$B$6</f>
        <v>0</v>
      </c>
      <c r="E10" s="10" t="n">
        <f aca="false">Kluppierungsprotokoll!E10/$B$6</f>
        <v>116.05415860735</v>
      </c>
      <c r="F10" s="10" t="n">
        <f aca="false">Kluppierungsprotokoll!F10/$B$6</f>
        <v>0</v>
      </c>
      <c r="G10" s="10" t="n">
        <f aca="false">Kluppierungsprotokoll!G10/$B$6</f>
        <v>193.423597678917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19.3423597678917</v>
      </c>
      <c r="D11" s="10" t="n">
        <f aca="false">Kluppierungsprotokoll!D11/$B$6</f>
        <v>0</v>
      </c>
      <c r="E11" s="10" t="n">
        <f aca="false">Kluppierungsprotokoll!E11/$B$6</f>
        <v>135.396518375242</v>
      </c>
      <c r="F11" s="10" t="n">
        <f aca="false">Kluppierungsprotokoll!F11/$B$6</f>
        <v>0</v>
      </c>
      <c r="G11" s="10" t="n">
        <f aca="false">Kluppierungsprotokoll!G11/$B$6</f>
        <v>106.382978723404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19.3423597678917</v>
      </c>
      <c r="D12" s="10" t="n">
        <f aca="false">Kluppierungsprotokoll!D12/$B$6</f>
        <v>0</v>
      </c>
      <c r="E12" s="10" t="n">
        <f aca="false">Kluppierungsprotokoll!E12/$B$6</f>
        <v>9.67117988394584</v>
      </c>
      <c r="F12" s="10" t="n">
        <f aca="false">Kluppierungsprotokoll!F12/$B$6</f>
        <v>0</v>
      </c>
      <c r="G12" s="10" t="n">
        <f aca="false">Kluppierungsprotokoll!G12/$B$6</f>
        <v>38.6847195357834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0</v>
      </c>
      <c r="D13" s="10" t="n">
        <f aca="false">Kluppierungsprotokoll!D13/$B$6</f>
        <v>0</v>
      </c>
      <c r="E13" s="10" t="n">
        <f aca="false">Kluppierungsprotokoll!E13/$B$6</f>
        <v>9.67117988394584</v>
      </c>
      <c r="F13" s="10" t="n">
        <f aca="false">Kluppierungsprotokoll!F13/$B$6</f>
        <v>0</v>
      </c>
      <c r="G13" s="10" t="n">
        <f aca="false">Kluppierungsprotokoll!G13/$B$6</f>
        <v>19.3423597678917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0</v>
      </c>
      <c r="D14" s="10" t="n">
        <f aca="false">Kluppierungsprotokoll!D14/$B$6</f>
        <v>0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0</v>
      </c>
      <c r="D15" s="10" t="n">
        <f aca="false">Kluppierungsprotokoll!D15/$B$6</f>
        <v>0</v>
      </c>
      <c r="E15" s="10" t="n">
        <f aca="false">Kluppierungsprotokoll!E15/$B$6</f>
        <v>0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0</v>
      </c>
      <c r="D16" s="10" t="n">
        <f aca="false">Kluppierungsprotokoll!D16/$B$6</f>
        <v>0</v>
      </c>
      <c r="E16" s="10" t="n">
        <f aca="false">Kluppierungsprotokoll!E16/$B$6</f>
        <v>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0</v>
      </c>
      <c r="D17" s="10" t="n">
        <f aca="false">Kluppierungsprotokoll!D17/$B$6</f>
        <v>0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0</v>
      </c>
      <c r="D18" s="10" t="n">
        <f aca="false">Kluppierungsprotokoll!D18/$B$6</f>
        <v>0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0</v>
      </c>
      <c r="D19" s="10" t="n">
        <f aca="false">Kluppierungsprotokoll!D19/$B$6</f>
        <v>0</v>
      </c>
      <c r="E19" s="10" t="n">
        <f aca="false">Kluppierungsprotokoll!E19/$B$6</f>
        <v>0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0</v>
      </c>
      <c r="D20" s="10" t="n">
        <f aca="false">Kluppierungsprotokoll!D20/$B$6</f>
        <v>0</v>
      </c>
      <c r="E20" s="10" t="n">
        <f aca="false">Kluppierungsprotokoll!E20/$B$6</f>
        <v>0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0.1034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</v>
      </c>
      <c r="D9" s="9" t="n">
        <f aca="false">Kluppierungsprotokoll!D9*($A9/200)^2*PI()</f>
        <v>0</v>
      </c>
      <c r="E9" s="9" t="n">
        <f aca="false">Kluppierungsprotokoll!E9*($A9/200)^2*PI()</f>
        <v>0.407150407905237</v>
      </c>
      <c r="F9" s="9" t="n">
        <f aca="false">Kluppierungsprotokoll!F9*($A9/200)^2*PI()</f>
        <v>0</v>
      </c>
      <c r="G9" s="9" t="n">
        <f aca="false">Kluppierungsprotokoll!G9*($A9/200)^2*PI()</f>
        <v>0.839747716304552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0.228079626650619</v>
      </c>
      <c r="D10" s="10" t="n">
        <f aca="false">Kluppierungsprotokoll!D10*($A10/200)^2*PI()</f>
        <v>0</v>
      </c>
      <c r="E10" s="10" t="n">
        <f aca="false">Kluppierungsprotokoll!E10*($A10/200)^2*PI()</f>
        <v>0.456159253301238</v>
      </c>
      <c r="F10" s="10" t="n">
        <f aca="false">Kluppierungsprotokoll!F10*($A10/200)^2*PI()</f>
        <v>0</v>
      </c>
      <c r="G10" s="10" t="n">
        <f aca="false">Kluppierungsprotokoll!G10*($A10/200)^2*PI()</f>
        <v>0.76026542216873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0.106185831691335</v>
      </c>
      <c r="D11" s="10" t="n">
        <f aca="false">Kluppierungsprotokoll!D11*($A11/200)^2*PI()</f>
        <v>0</v>
      </c>
      <c r="E11" s="10" t="n">
        <f aca="false">Kluppierungsprotokoll!E11*($A11/200)^2*PI()</f>
        <v>0.743300821839345</v>
      </c>
      <c r="F11" s="10" t="n">
        <f aca="false">Kluppierungsprotokoll!F11*($A11/200)^2*PI()</f>
        <v>0</v>
      </c>
      <c r="G11" s="10" t="n">
        <f aca="false">Kluppierungsprotokoll!G11*($A11/200)^2*PI()</f>
        <v>0.584022074302343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0.141371669411541</v>
      </c>
      <c r="D12" s="10" t="n">
        <f aca="false">Kluppierungsprotokoll!D12*($A12/200)^2*PI()</f>
        <v>0</v>
      </c>
      <c r="E12" s="10" t="n">
        <f aca="false">Kluppierungsprotokoll!E12*($A12/200)^2*PI()</f>
        <v>0.0706858347057704</v>
      </c>
      <c r="F12" s="10" t="n">
        <f aca="false">Kluppierungsprotokoll!F12*($A12/200)^2*PI()</f>
        <v>0</v>
      </c>
      <c r="G12" s="10" t="n">
        <f aca="false">Kluppierungsprotokoll!G12*($A12/200)^2*PI()</f>
        <v>0.282743338823081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0</v>
      </c>
      <c r="D13" s="10" t="n">
        <f aca="false">Kluppierungsprotokoll!D13*($A13/200)^2*PI()</f>
        <v>0</v>
      </c>
      <c r="E13" s="10" t="n">
        <f aca="false">Kluppierungsprotokoll!E13*($A13/200)^2*PI()</f>
        <v>0.090792027688745</v>
      </c>
      <c r="F13" s="10" t="n">
        <f aca="false">Kluppierungsprotokoll!F13*($A13/200)^2*PI()</f>
        <v>0</v>
      </c>
      <c r="G13" s="10" t="n">
        <f aca="false">Kluppierungsprotokoll!G13*($A13/200)^2*PI()</f>
        <v>0.18158405537749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0</v>
      </c>
      <c r="D14" s="10" t="n">
        <f aca="false">Kluppierungsprotokoll!D14*($A14/200)^2*PI()</f>
        <v>0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0</v>
      </c>
      <c r="D15" s="10" t="n">
        <f aca="false">Kluppierungsprotokoll!D15*($A15/200)^2*PI()</f>
        <v>0</v>
      </c>
      <c r="E15" s="10" t="n">
        <f aca="false">Kluppierungsprotokoll!E15*($A15/200)^2*PI()</f>
        <v>0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0</v>
      </c>
      <c r="D16" s="10" t="n">
        <f aca="false">Kluppierungsprotokoll!D16*($A16/200)^2*PI()</f>
        <v>0</v>
      </c>
      <c r="E16" s="10" t="n">
        <f aca="false">Kluppierungsprotokoll!E16*($A16/200)^2*PI()</f>
        <v>0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0</v>
      </c>
      <c r="D17" s="10" t="n">
        <f aca="false">Kluppierungsprotokoll!D17*($A17/200)^2*PI()</f>
        <v>0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0</v>
      </c>
      <c r="D18" s="10" t="n">
        <f aca="false">Kluppierungsprotokoll!D18*($A18/200)^2*PI()</f>
        <v>0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</v>
      </c>
      <c r="D19" s="10" t="n">
        <f aca="false">Kluppierungsprotokoll!D19*($A19/200)^2*PI()</f>
        <v>0</v>
      </c>
      <c r="E19" s="10" t="n">
        <f aca="false">Kluppierungsprotokoll!E19*($A19/200)^2*PI()</f>
        <v>0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</v>
      </c>
      <c r="D20" s="10" t="n">
        <f aca="false">Kluppierungsprotokoll!D20*($A20/200)^2*PI()</f>
        <v>0</v>
      </c>
      <c r="E20" s="10" t="n">
        <f aca="false">Kluppierungsprotokoll!E20*($A20/200)^2*PI()</f>
        <v>0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0.475637127753495</v>
      </c>
      <c r="D53" s="0" t="n">
        <f aca="false">SUM(D9:D51)</f>
        <v>0</v>
      </c>
      <c r="E53" s="0" t="n">
        <f aca="false">SUM(E9:E51)</f>
        <v>1.76808834544034</v>
      </c>
      <c r="F53" s="0" t="n">
        <f aca="false">SUM(F9:F51)</f>
        <v>0</v>
      </c>
      <c r="G53" s="0" t="n">
        <f aca="false">SUM(G9:G51)</f>
        <v>2.6483626069762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4.89208808017003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4.59997222198738</v>
      </c>
      <c r="D54" s="0" t="n">
        <f aca="false">D53/$B$6</f>
        <v>0</v>
      </c>
      <c r="E54" s="0" t="n">
        <f aca="false">E53/$B$6</f>
        <v>17.0995004394617</v>
      </c>
      <c r="F54" s="0" t="n">
        <f aca="false">F53/$B$6</f>
        <v>0</v>
      </c>
      <c r="G54" s="0" t="n">
        <f aca="false">G53/$B$6</f>
        <v>25.6127911699825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47.3122638314316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0.0972257898792705</v>
      </c>
      <c r="D55" s="0" t="n">
        <f aca="false">D54/$T54</f>
        <v>0</v>
      </c>
      <c r="E55" s="0" t="n">
        <f aca="false">E54/$T54</f>
        <v>0.361417929617262</v>
      </c>
      <c r="F55" s="0" t="n">
        <f aca="false">F54/$T54</f>
        <v>0</v>
      </c>
      <c r="G55" s="0" t="n">
        <f aca="false">G54/$T54</f>
        <v>0.541356280503468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0.1034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2026-05-11T07:14:02Z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