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hfab\AppData\Local\Temp\Downloads\"/>
    </mc:Choice>
  </mc:AlternateContent>
  <xr:revisionPtr revIDLastSave="0" documentId="13_ncr:1_{A776B3E9-FA78-4E3E-8976-B269F9AE27D0}" xr6:coauthVersionLast="47" xr6:coauthVersionMax="47" xr10:uidLastSave="{00000000-0000-0000-0000-000000000000}"/>
  <bookViews>
    <workbookView xWindow="21270" yWindow="2955" windowWidth="16740" windowHeight="13785" tabRatio="500" xr2:uid="{00000000-000D-0000-FFFF-FFFF00000000}"/>
  </bookViews>
  <sheets>
    <sheet name="Kluppierungsprotokoll" sheetId="1" r:id="rId1"/>
    <sheet name="Berechnungen Stammzahlen" sheetId="2" state="hidden" r:id="rId2"/>
    <sheet name="Berechnungen Grundflaeche" sheetId="3" state="hidden" r:id="rId3"/>
    <sheet name="Berechnungen Vorrat" sheetId="4" state="hidden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1" i="4" l="1"/>
  <c r="Q51" i="4" s="1"/>
  <c r="A51" i="4"/>
  <c r="M50" i="4"/>
  <c r="L50" i="4"/>
  <c r="E50" i="4"/>
  <c r="D50" i="4"/>
  <c r="B50" i="4"/>
  <c r="S50" i="4" s="1"/>
  <c r="A50" i="4"/>
  <c r="P49" i="4"/>
  <c r="O49" i="4"/>
  <c r="M49" i="4"/>
  <c r="L49" i="4"/>
  <c r="H49" i="4"/>
  <c r="G49" i="4"/>
  <c r="E49" i="4"/>
  <c r="D49" i="4"/>
  <c r="B49" i="4"/>
  <c r="N49" i="4" s="1"/>
  <c r="A49" i="4"/>
  <c r="S48" i="4"/>
  <c r="R48" i="4"/>
  <c r="K48" i="4"/>
  <c r="J48" i="4"/>
  <c r="C48" i="4"/>
  <c r="B48" i="4"/>
  <c r="A48" i="4"/>
  <c r="N47" i="4"/>
  <c r="M47" i="4"/>
  <c r="L47" i="4"/>
  <c r="F47" i="4"/>
  <c r="E47" i="4"/>
  <c r="D47" i="4"/>
  <c r="B47" i="4"/>
  <c r="S47" i="4" s="1"/>
  <c r="A47" i="4"/>
  <c r="S46" i="4"/>
  <c r="Q46" i="4"/>
  <c r="P46" i="4"/>
  <c r="O46" i="4"/>
  <c r="N46" i="4"/>
  <c r="M46" i="4"/>
  <c r="L46" i="4"/>
  <c r="K46" i="4"/>
  <c r="I46" i="4"/>
  <c r="H46" i="4"/>
  <c r="G46" i="4"/>
  <c r="F46" i="4"/>
  <c r="E46" i="4"/>
  <c r="D46" i="4"/>
  <c r="C46" i="4"/>
  <c r="B46" i="4"/>
  <c r="R46" i="4" s="1"/>
  <c r="A46" i="4"/>
  <c r="S45" i="4"/>
  <c r="K45" i="4"/>
  <c r="C45" i="4"/>
  <c r="B45" i="4"/>
  <c r="O45" i="4" s="1"/>
  <c r="A45" i="4"/>
  <c r="O44" i="4"/>
  <c r="M44" i="4"/>
  <c r="G44" i="4"/>
  <c r="F44" i="4"/>
  <c r="B44" i="4"/>
  <c r="N44" i="4" s="1"/>
  <c r="A44" i="4"/>
  <c r="Q43" i="4"/>
  <c r="M43" i="4"/>
  <c r="J43" i="4"/>
  <c r="H43" i="4"/>
  <c r="E43" i="4"/>
  <c r="B43" i="4"/>
  <c r="A43" i="4"/>
  <c r="S42" i="4"/>
  <c r="Q42" i="4"/>
  <c r="P42" i="4"/>
  <c r="M42" i="4"/>
  <c r="L42" i="4"/>
  <c r="K42" i="4"/>
  <c r="I42" i="4"/>
  <c r="H42" i="4"/>
  <c r="E42" i="4"/>
  <c r="D42" i="4"/>
  <c r="C42" i="4"/>
  <c r="B42" i="4"/>
  <c r="R42" i="4" s="1"/>
  <c r="A42" i="4"/>
  <c r="S41" i="4"/>
  <c r="P41" i="4"/>
  <c r="O41" i="4"/>
  <c r="N41" i="4"/>
  <c r="M41" i="4"/>
  <c r="L41" i="4"/>
  <c r="K41" i="4"/>
  <c r="H41" i="4"/>
  <c r="G41" i="4"/>
  <c r="F41" i="4"/>
  <c r="E41" i="4"/>
  <c r="D41" i="4"/>
  <c r="C41" i="4"/>
  <c r="B41" i="4"/>
  <c r="R41" i="4" s="1"/>
  <c r="A41" i="4"/>
  <c r="B40" i="4"/>
  <c r="A40" i="4"/>
  <c r="Q39" i="4"/>
  <c r="N39" i="4"/>
  <c r="M39" i="4"/>
  <c r="L39" i="4"/>
  <c r="I39" i="4"/>
  <c r="F39" i="4"/>
  <c r="E39" i="4"/>
  <c r="D39" i="4"/>
  <c r="B39" i="4"/>
  <c r="S39" i="4" s="1"/>
  <c r="A39" i="4"/>
  <c r="S38" i="4"/>
  <c r="Q38" i="4"/>
  <c r="P38" i="4"/>
  <c r="O38" i="4"/>
  <c r="N38" i="4"/>
  <c r="M38" i="4"/>
  <c r="L38" i="4"/>
  <c r="K38" i="4"/>
  <c r="I38" i="4"/>
  <c r="H38" i="4"/>
  <c r="G38" i="4"/>
  <c r="F38" i="4"/>
  <c r="E38" i="4"/>
  <c r="D38" i="4"/>
  <c r="C38" i="4"/>
  <c r="B38" i="4"/>
  <c r="R38" i="4" s="1"/>
  <c r="A38" i="4"/>
  <c r="S37" i="4"/>
  <c r="O37" i="4"/>
  <c r="L37" i="4"/>
  <c r="J37" i="4"/>
  <c r="D37" i="4"/>
  <c r="C37" i="4"/>
  <c r="B37" i="4"/>
  <c r="K37" i="4" s="1"/>
  <c r="A37" i="4"/>
  <c r="B36" i="4"/>
  <c r="A36" i="4"/>
  <c r="P35" i="4"/>
  <c r="H35" i="4"/>
  <c r="B35" i="4"/>
  <c r="Q35" i="4" s="1"/>
  <c r="A35" i="4"/>
  <c r="S34" i="4"/>
  <c r="Q34" i="4"/>
  <c r="P34" i="4"/>
  <c r="M34" i="4"/>
  <c r="L34" i="4"/>
  <c r="K34" i="4"/>
  <c r="I34" i="4"/>
  <c r="H34" i="4"/>
  <c r="E34" i="4"/>
  <c r="D34" i="4"/>
  <c r="C34" i="4"/>
  <c r="B34" i="4"/>
  <c r="R34" i="4" s="1"/>
  <c r="A34" i="4"/>
  <c r="S33" i="4"/>
  <c r="P33" i="4"/>
  <c r="O33" i="4"/>
  <c r="N33" i="4"/>
  <c r="M33" i="4"/>
  <c r="L33" i="4"/>
  <c r="K33" i="4"/>
  <c r="H33" i="4"/>
  <c r="G33" i="4"/>
  <c r="F33" i="4"/>
  <c r="E33" i="4"/>
  <c r="D33" i="4"/>
  <c r="C33" i="4"/>
  <c r="B33" i="4"/>
  <c r="R33" i="4" s="1"/>
  <c r="A33" i="4"/>
  <c r="S32" i="4"/>
  <c r="Q32" i="4"/>
  <c r="K32" i="4"/>
  <c r="J32" i="4"/>
  <c r="F32" i="4"/>
  <c r="C32" i="4"/>
  <c r="B32" i="4"/>
  <c r="A32" i="4"/>
  <c r="B31" i="4"/>
  <c r="A31" i="4"/>
  <c r="S30" i="4"/>
  <c r="Q30" i="4"/>
  <c r="P30" i="4"/>
  <c r="O30" i="4"/>
  <c r="N30" i="4"/>
  <c r="M30" i="4"/>
  <c r="L30" i="4"/>
  <c r="K30" i="4"/>
  <c r="I30" i="4"/>
  <c r="H30" i="4"/>
  <c r="G30" i="4"/>
  <c r="F30" i="4"/>
  <c r="E30" i="4"/>
  <c r="D30" i="4"/>
  <c r="C30" i="4"/>
  <c r="B30" i="4"/>
  <c r="R30" i="4" s="1"/>
  <c r="A30" i="4"/>
  <c r="R29" i="4"/>
  <c r="K29" i="4"/>
  <c r="D29" i="4"/>
  <c r="B29" i="4"/>
  <c r="L29" i="4" s="1"/>
  <c r="A29" i="4"/>
  <c r="S28" i="4"/>
  <c r="R28" i="4"/>
  <c r="M28" i="4"/>
  <c r="J28" i="4"/>
  <c r="F28" i="4"/>
  <c r="E28" i="4"/>
  <c r="B28" i="4"/>
  <c r="K28" i="4" s="1"/>
  <c r="A28" i="4"/>
  <c r="R27" i="4"/>
  <c r="Q27" i="4"/>
  <c r="N27" i="4"/>
  <c r="M27" i="4"/>
  <c r="J27" i="4"/>
  <c r="I27" i="4"/>
  <c r="H27" i="4"/>
  <c r="F27" i="4"/>
  <c r="E27" i="4"/>
  <c r="B27" i="4"/>
  <c r="A27" i="4"/>
  <c r="S26" i="4"/>
  <c r="Q26" i="4"/>
  <c r="P26" i="4"/>
  <c r="M26" i="4"/>
  <c r="L26" i="4"/>
  <c r="K26" i="4"/>
  <c r="I26" i="4"/>
  <c r="H26" i="4"/>
  <c r="E26" i="4"/>
  <c r="D26" i="4"/>
  <c r="C26" i="4"/>
  <c r="B26" i="4"/>
  <c r="R26" i="4" s="1"/>
  <c r="A26" i="4"/>
  <c r="S25" i="4"/>
  <c r="P25" i="4"/>
  <c r="O25" i="4"/>
  <c r="N25" i="4"/>
  <c r="M25" i="4"/>
  <c r="L25" i="4"/>
  <c r="K25" i="4"/>
  <c r="H25" i="4"/>
  <c r="G25" i="4"/>
  <c r="F25" i="4"/>
  <c r="E25" i="4"/>
  <c r="D25" i="4"/>
  <c r="C25" i="4"/>
  <c r="B25" i="4"/>
  <c r="R25" i="4" s="1"/>
  <c r="A25" i="4"/>
  <c r="I24" i="4"/>
  <c r="B24" i="4"/>
  <c r="A24" i="4"/>
  <c r="B23" i="4"/>
  <c r="A23" i="4"/>
  <c r="S22" i="4"/>
  <c r="Q22" i="4"/>
  <c r="P22" i="4"/>
  <c r="O22" i="4"/>
  <c r="N22" i="4"/>
  <c r="M22" i="4"/>
  <c r="L22" i="4"/>
  <c r="K22" i="4"/>
  <c r="I22" i="4"/>
  <c r="H22" i="4"/>
  <c r="G22" i="4"/>
  <c r="F22" i="4"/>
  <c r="E22" i="4"/>
  <c r="D22" i="4"/>
  <c r="C22" i="4"/>
  <c r="B22" i="4"/>
  <c r="R22" i="4" s="1"/>
  <c r="A22" i="4"/>
  <c r="R21" i="4"/>
  <c r="P21" i="4"/>
  <c r="L21" i="4"/>
  <c r="K21" i="4"/>
  <c r="H21" i="4"/>
  <c r="D21" i="4"/>
  <c r="C21" i="4"/>
  <c r="B21" i="4"/>
  <c r="J21" i="4" s="1"/>
  <c r="A21" i="4"/>
  <c r="S20" i="4"/>
  <c r="O20" i="4"/>
  <c r="M20" i="4"/>
  <c r="K20" i="4"/>
  <c r="G20" i="4"/>
  <c r="F20" i="4"/>
  <c r="C20" i="4"/>
  <c r="B20" i="4"/>
  <c r="J20" i="4" s="1"/>
  <c r="A20" i="4"/>
  <c r="R19" i="4"/>
  <c r="N19" i="4"/>
  <c r="J19" i="4"/>
  <c r="H19" i="4"/>
  <c r="F19" i="4"/>
  <c r="B19" i="4"/>
  <c r="M19" i="4" s="1"/>
  <c r="A19" i="4"/>
  <c r="S18" i="4"/>
  <c r="Q18" i="4"/>
  <c r="P18" i="4"/>
  <c r="M18" i="4"/>
  <c r="L18" i="4"/>
  <c r="K18" i="4"/>
  <c r="I18" i="4"/>
  <c r="H18" i="4"/>
  <c r="E18" i="4"/>
  <c r="D18" i="4"/>
  <c r="C18" i="4"/>
  <c r="B18" i="4"/>
  <c r="R18" i="4" s="1"/>
  <c r="A18" i="4"/>
  <c r="S17" i="4"/>
  <c r="P17" i="4"/>
  <c r="O17" i="4"/>
  <c r="N17" i="4"/>
  <c r="M17" i="4"/>
  <c r="L17" i="4"/>
  <c r="K17" i="4"/>
  <c r="H17" i="4"/>
  <c r="G17" i="4"/>
  <c r="F17" i="4"/>
  <c r="E17" i="4"/>
  <c r="D17" i="4"/>
  <c r="C17" i="4"/>
  <c r="B17" i="4"/>
  <c r="R17" i="4" s="1"/>
  <c r="A17" i="4"/>
  <c r="P16" i="4"/>
  <c r="J16" i="4"/>
  <c r="F16" i="4"/>
  <c r="B16" i="4"/>
  <c r="K16" i="4" s="1"/>
  <c r="A16" i="4"/>
  <c r="S15" i="4"/>
  <c r="R15" i="4"/>
  <c r="N15" i="4"/>
  <c r="M15" i="4"/>
  <c r="K15" i="4"/>
  <c r="J15" i="4"/>
  <c r="I15" i="4"/>
  <c r="F15" i="4"/>
  <c r="D15" i="4"/>
  <c r="C15" i="4"/>
  <c r="B15" i="4"/>
  <c r="A15" i="4"/>
  <c r="Q14" i="4"/>
  <c r="P14" i="4"/>
  <c r="M14" i="4"/>
  <c r="K14" i="4"/>
  <c r="I14" i="4"/>
  <c r="H14" i="4"/>
  <c r="E14" i="4"/>
  <c r="C14" i="4"/>
  <c r="B14" i="4"/>
  <c r="S14" i="4" s="1"/>
  <c r="A14" i="4"/>
  <c r="S13" i="4"/>
  <c r="P13" i="4"/>
  <c r="N13" i="4"/>
  <c r="M13" i="4"/>
  <c r="L13" i="4"/>
  <c r="K13" i="4"/>
  <c r="I13" i="4"/>
  <c r="H13" i="4"/>
  <c r="F13" i="4"/>
  <c r="E13" i="4"/>
  <c r="D13" i="4"/>
  <c r="C13" i="4"/>
  <c r="B13" i="4"/>
  <c r="R13" i="4" s="1"/>
  <c r="A13" i="4"/>
  <c r="S12" i="4"/>
  <c r="Q12" i="4"/>
  <c r="P12" i="4"/>
  <c r="O12" i="4"/>
  <c r="N12" i="4"/>
  <c r="L12" i="4"/>
  <c r="K12" i="4"/>
  <c r="I12" i="4"/>
  <c r="H12" i="4"/>
  <c r="G12" i="4"/>
  <c r="F12" i="4"/>
  <c r="D12" i="4"/>
  <c r="C12" i="4"/>
  <c r="B12" i="4"/>
  <c r="M12" i="4" s="1"/>
  <c r="A12" i="4"/>
  <c r="R11" i="4"/>
  <c r="F11" i="4"/>
  <c r="B11" i="4"/>
  <c r="A11" i="4"/>
  <c r="Q10" i="4"/>
  <c r="O10" i="4"/>
  <c r="M10" i="4"/>
  <c r="L10" i="4"/>
  <c r="I10" i="4"/>
  <c r="G10" i="4"/>
  <c r="E10" i="4"/>
  <c r="D10" i="4"/>
  <c r="B10" i="4"/>
  <c r="N10" i="4" s="1"/>
  <c r="A10" i="4"/>
  <c r="P9" i="4"/>
  <c r="L9" i="4"/>
  <c r="H9" i="4"/>
  <c r="D9" i="4"/>
  <c r="B9" i="4"/>
  <c r="R9" i="4" s="1"/>
  <c r="A9" i="4"/>
  <c r="B6" i="4"/>
  <c r="R51" i="3"/>
  <c r="N51" i="3"/>
  <c r="L51" i="3"/>
  <c r="J51" i="3"/>
  <c r="F51" i="3"/>
  <c r="D51" i="3"/>
  <c r="B51" i="3"/>
  <c r="A51" i="3"/>
  <c r="S51" i="3" s="1"/>
  <c r="B50" i="3"/>
  <c r="A50" i="3"/>
  <c r="Q50" i="3" s="1"/>
  <c r="R49" i="3"/>
  <c r="P49" i="3"/>
  <c r="O49" i="3"/>
  <c r="L49" i="3"/>
  <c r="J49" i="3"/>
  <c r="H49" i="3"/>
  <c r="G49" i="3"/>
  <c r="D49" i="3"/>
  <c r="B49" i="3"/>
  <c r="A49" i="3"/>
  <c r="Q49" i="3" s="1"/>
  <c r="S48" i="3"/>
  <c r="R48" i="3"/>
  <c r="O48" i="3"/>
  <c r="M48" i="3"/>
  <c r="L48" i="3"/>
  <c r="K48" i="3"/>
  <c r="J48" i="3"/>
  <c r="G48" i="3"/>
  <c r="E48" i="3"/>
  <c r="D48" i="3"/>
  <c r="C48" i="3"/>
  <c r="B48" i="3"/>
  <c r="A48" i="3"/>
  <c r="Q48" i="3" s="1"/>
  <c r="R47" i="3"/>
  <c r="P47" i="3"/>
  <c r="O47" i="3"/>
  <c r="N47" i="3"/>
  <c r="M47" i="3"/>
  <c r="J47" i="3"/>
  <c r="H47" i="3"/>
  <c r="G47" i="3"/>
  <c r="F47" i="3"/>
  <c r="E47" i="3"/>
  <c r="C47" i="3"/>
  <c r="B47" i="3"/>
  <c r="A47" i="3"/>
  <c r="L47" i="3" s="1"/>
  <c r="S46" i="3"/>
  <c r="R46" i="3"/>
  <c r="Q46" i="3"/>
  <c r="P46" i="3"/>
  <c r="N46" i="3"/>
  <c r="M46" i="3"/>
  <c r="J46" i="3"/>
  <c r="I46" i="3"/>
  <c r="H46" i="3"/>
  <c r="F46" i="3"/>
  <c r="E46" i="3"/>
  <c r="C46" i="3"/>
  <c r="B46" i="3"/>
  <c r="A46" i="3"/>
  <c r="S45" i="3"/>
  <c r="Q45" i="3"/>
  <c r="P45" i="3"/>
  <c r="M45" i="3"/>
  <c r="L45" i="3"/>
  <c r="H45" i="3"/>
  <c r="F45" i="3"/>
  <c r="E45" i="3"/>
  <c r="D45" i="3"/>
  <c r="C45" i="3"/>
  <c r="B45" i="3"/>
  <c r="A45" i="3"/>
  <c r="Q44" i="3"/>
  <c r="P44" i="3"/>
  <c r="G44" i="3"/>
  <c r="B44" i="3"/>
  <c r="A44" i="3"/>
  <c r="L44" i="3" s="1"/>
  <c r="Q43" i="3"/>
  <c r="O43" i="3"/>
  <c r="F43" i="3"/>
  <c r="B43" i="3"/>
  <c r="A43" i="3"/>
  <c r="K43" i="3" s="1"/>
  <c r="R42" i="3"/>
  <c r="N42" i="3"/>
  <c r="M42" i="3"/>
  <c r="I42" i="3"/>
  <c r="G42" i="3"/>
  <c r="D42" i="3"/>
  <c r="B42" i="3"/>
  <c r="A42" i="3"/>
  <c r="J42" i="3" s="1"/>
  <c r="Q41" i="3"/>
  <c r="P41" i="3"/>
  <c r="G41" i="3"/>
  <c r="B41" i="3"/>
  <c r="A41" i="3"/>
  <c r="L41" i="3" s="1"/>
  <c r="S40" i="3"/>
  <c r="R40" i="3"/>
  <c r="P40" i="3"/>
  <c r="O40" i="3"/>
  <c r="M40" i="3"/>
  <c r="L40" i="3"/>
  <c r="K40" i="3"/>
  <c r="J40" i="3"/>
  <c r="H40" i="3"/>
  <c r="G40" i="3"/>
  <c r="E40" i="3"/>
  <c r="D40" i="3"/>
  <c r="C40" i="3"/>
  <c r="B40" i="3"/>
  <c r="A40" i="3"/>
  <c r="Q40" i="3" s="1"/>
  <c r="S39" i="3"/>
  <c r="R39" i="3"/>
  <c r="P39" i="3"/>
  <c r="O39" i="3"/>
  <c r="N39" i="3"/>
  <c r="M39" i="3"/>
  <c r="K39" i="3"/>
  <c r="J39" i="3"/>
  <c r="H39" i="3"/>
  <c r="G39" i="3"/>
  <c r="F39" i="3"/>
  <c r="E39" i="3"/>
  <c r="C39" i="3"/>
  <c r="B39" i="3"/>
  <c r="A39" i="3"/>
  <c r="L39" i="3" s="1"/>
  <c r="Q38" i="3"/>
  <c r="M38" i="3"/>
  <c r="K38" i="3"/>
  <c r="B38" i="3"/>
  <c r="A38" i="3"/>
  <c r="N37" i="3"/>
  <c r="K37" i="3"/>
  <c r="I37" i="3"/>
  <c r="B37" i="3"/>
  <c r="A37" i="3"/>
  <c r="S36" i="3"/>
  <c r="O36" i="3"/>
  <c r="N36" i="3"/>
  <c r="L36" i="3"/>
  <c r="I36" i="3"/>
  <c r="H36" i="3"/>
  <c r="D36" i="3"/>
  <c r="C36" i="3"/>
  <c r="B36" i="3"/>
  <c r="A36" i="3"/>
  <c r="Q36" i="3" s="1"/>
  <c r="S35" i="3"/>
  <c r="R35" i="3"/>
  <c r="N35" i="3"/>
  <c r="L35" i="3"/>
  <c r="I35" i="3"/>
  <c r="G35" i="3"/>
  <c r="C35" i="3"/>
  <c r="B35" i="3"/>
  <c r="A35" i="3"/>
  <c r="J35" i="3" s="1"/>
  <c r="J34" i="3"/>
  <c r="B34" i="3"/>
  <c r="A34" i="3"/>
  <c r="R33" i="3"/>
  <c r="Q33" i="3"/>
  <c r="O33" i="3"/>
  <c r="M33" i="3"/>
  <c r="I33" i="3"/>
  <c r="H33" i="3"/>
  <c r="G33" i="3"/>
  <c r="E33" i="3"/>
  <c r="D33" i="3"/>
  <c r="B33" i="3"/>
  <c r="A33" i="3"/>
  <c r="R32" i="3"/>
  <c r="M32" i="3"/>
  <c r="J32" i="3"/>
  <c r="I32" i="3"/>
  <c r="B32" i="3"/>
  <c r="A32" i="3"/>
  <c r="M31" i="3"/>
  <c r="B31" i="3"/>
  <c r="A31" i="3"/>
  <c r="P31" i="3" s="1"/>
  <c r="S30" i="3"/>
  <c r="R30" i="3"/>
  <c r="P30" i="3"/>
  <c r="O30" i="3"/>
  <c r="N30" i="3"/>
  <c r="M30" i="3"/>
  <c r="L30" i="3"/>
  <c r="K30" i="3"/>
  <c r="J30" i="3"/>
  <c r="H30" i="3"/>
  <c r="G30" i="3"/>
  <c r="F30" i="3"/>
  <c r="E30" i="3"/>
  <c r="D30" i="3"/>
  <c r="C30" i="3"/>
  <c r="B30" i="3"/>
  <c r="A30" i="3"/>
  <c r="Q30" i="3" s="1"/>
  <c r="S29" i="3"/>
  <c r="R29" i="3"/>
  <c r="O29" i="3"/>
  <c r="N29" i="3"/>
  <c r="K29" i="3"/>
  <c r="J29" i="3"/>
  <c r="G29" i="3"/>
  <c r="F29" i="3"/>
  <c r="C29" i="3"/>
  <c r="B29" i="3"/>
  <c r="A29" i="3"/>
  <c r="L29" i="3" s="1"/>
  <c r="R28" i="3"/>
  <c r="M28" i="3"/>
  <c r="J28" i="3"/>
  <c r="I28" i="3"/>
  <c r="F28" i="3"/>
  <c r="B28" i="3"/>
  <c r="A28" i="3"/>
  <c r="P27" i="3"/>
  <c r="E27" i="3"/>
  <c r="B27" i="3"/>
  <c r="A27" i="3"/>
  <c r="M27" i="3" s="1"/>
  <c r="S26" i="3"/>
  <c r="R26" i="3"/>
  <c r="P26" i="3"/>
  <c r="O26" i="3"/>
  <c r="L26" i="3"/>
  <c r="K26" i="3"/>
  <c r="J26" i="3"/>
  <c r="H26" i="3"/>
  <c r="G26" i="3"/>
  <c r="D26" i="3"/>
  <c r="C26" i="3"/>
  <c r="B26" i="3"/>
  <c r="A26" i="3"/>
  <c r="M26" i="3" s="1"/>
  <c r="S25" i="3"/>
  <c r="R25" i="3"/>
  <c r="O25" i="3"/>
  <c r="N25" i="3"/>
  <c r="M25" i="3"/>
  <c r="K25" i="3"/>
  <c r="J25" i="3"/>
  <c r="G25" i="3"/>
  <c r="F25" i="3"/>
  <c r="E25" i="3"/>
  <c r="C25" i="3"/>
  <c r="B25" i="3"/>
  <c r="A25" i="3"/>
  <c r="P25" i="3" s="1"/>
  <c r="R24" i="3"/>
  <c r="N24" i="3"/>
  <c r="M24" i="3"/>
  <c r="I24" i="3"/>
  <c r="F24" i="3"/>
  <c r="E24" i="3"/>
  <c r="B24" i="3"/>
  <c r="A24" i="3"/>
  <c r="Q23" i="3"/>
  <c r="L23" i="3"/>
  <c r="I23" i="3"/>
  <c r="H23" i="3"/>
  <c r="B23" i="3"/>
  <c r="A23" i="3"/>
  <c r="S22" i="3"/>
  <c r="R22" i="3"/>
  <c r="P22" i="3"/>
  <c r="O22" i="3"/>
  <c r="N22" i="3"/>
  <c r="M22" i="3"/>
  <c r="L22" i="3"/>
  <c r="K22" i="3"/>
  <c r="J22" i="3"/>
  <c r="H22" i="3"/>
  <c r="G22" i="3"/>
  <c r="F22" i="3"/>
  <c r="E22" i="3"/>
  <c r="D22" i="3"/>
  <c r="C22" i="3"/>
  <c r="B22" i="3"/>
  <c r="A22" i="3"/>
  <c r="Q22" i="3" s="1"/>
  <c r="S21" i="3"/>
  <c r="R21" i="3"/>
  <c r="O21" i="3"/>
  <c r="N21" i="3"/>
  <c r="K21" i="3"/>
  <c r="J21" i="3"/>
  <c r="G21" i="3"/>
  <c r="F21" i="3"/>
  <c r="C21" i="3"/>
  <c r="B21" i="3"/>
  <c r="A21" i="3"/>
  <c r="L21" i="3" s="1"/>
  <c r="R20" i="3"/>
  <c r="N20" i="3"/>
  <c r="M20" i="3"/>
  <c r="I20" i="3"/>
  <c r="F20" i="3"/>
  <c r="E20" i="3"/>
  <c r="B20" i="3"/>
  <c r="A20" i="3"/>
  <c r="Q19" i="3"/>
  <c r="L19" i="3"/>
  <c r="I19" i="3"/>
  <c r="H19" i="3"/>
  <c r="B19" i="3"/>
  <c r="A19" i="3"/>
  <c r="S18" i="3"/>
  <c r="R18" i="3"/>
  <c r="P18" i="3"/>
  <c r="O18" i="3"/>
  <c r="N18" i="3"/>
  <c r="L18" i="3"/>
  <c r="K18" i="3"/>
  <c r="J18" i="3"/>
  <c r="H18" i="3"/>
  <c r="G18" i="3"/>
  <c r="F18" i="3"/>
  <c r="D18" i="3"/>
  <c r="C18" i="3"/>
  <c r="B18" i="3"/>
  <c r="A18" i="3"/>
  <c r="M18" i="3" s="1"/>
  <c r="S17" i="3"/>
  <c r="R17" i="3"/>
  <c r="O17" i="3"/>
  <c r="N17" i="3"/>
  <c r="M17" i="3"/>
  <c r="K17" i="3"/>
  <c r="J17" i="3"/>
  <c r="G17" i="3"/>
  <c r="F17" i="3"/>
  <c r="E17" i="3"/>
  <c r="C17" i="3"/>
  <c r="B17" i="3"/>
  <c r="A17" i="3"/>
  <c r="P17" i="3" s="1"/>
  <c r="P16" i="3"/>
  <c r="J16" i="3"/>
  <c r="I16" i="3"/>
  <c r="H16" i="3"/>
  <c r="B16" i="3"/>
  <c r="A16" i="3"/>
  <c r="Q15" i="3"/>
  <c r="P15" i="3"/>
  <c r="M15" i="3"/>
  <c r="L15" i="3"/>
  <c r="I15" i="3"/>
  <c r="H15" i="3"/>
  <c r="E15" i="3"/>
  <c r="D15" i="3"/>
  <c r="C15" i="3"/>
  <c r="B15" i="3"/>
  <c r="A15" i="3"/>
  <c r="S14" i="3"/>
  <c r="R14" i="3"/>
  <c r="P14" i="3"/>
  <c r="O14" i="3"/>
  <c r="N14" i="3"/>
  <c r="M14" i="3"/>
  <c r="L14" i="3"/>
  <c r="K14" i="3"/>
  <c r="J14" i="3"/>
  <c r="H14" i="3"/>
  <c r="G14" i="3"/>
  <c r="F14" i="3"/>
  <c r="E14" i="3"/>
  <c r="D14" i="3"/>
  <c r="C14" i="3"/>
  <c r="B14" i="3"/>
  <c r="A14" i="3"/>
  <c r="Q14" i="3" s="1"/>
  <c r="S13" i="3"/>
  <c r="Q13" i="3"/>
  <c r="O13" i="3"/>
  <c r="N13" i="3"/>
  <c r="M13" i="3"/>
  <c r="J13" i="3"/>
  <c r="I13" i="3"/>
  <c r="F13" i="3"/>
  <c r="E13" i="3"/>
  <c r="C13" i="3"/>
  <c r="B13" i="3"/>
  <c r="A13" i="3"/>
  <c r="R12" i="3"/>
  <c r="N12" i="3"/>
  <c r="M12" i="3"/>
  <c r="L12" i="3"/>
  <c r="H12" i="3"/>
  <c r="D12" i="3"/>
  <c r="C12" i="3"/>
  <c r="B12" i="3"/>
  <c r="A12" i="3"/>
  <c r="I12" i="3" s="1"/>
  <c r="Q11" i="3"/>
  <c r="P11" i="3"/>
  <c r="N11" i="3"/>
  <c r="M11" i="3"/>
  <c r="L11" i="3"/>
  <c r="K11" i="3"/>
  <c r="H11" i="3"/>
  <c r="G11" i="3"/>
  <c r="E11" i="3"/>
  <c r="D11" i="3"/>
  <c r="C11" i="3"/>
  <c r="B11" i="3"/>
  <c r="A11" i="3"/>
  <c r="S10" i="3"/>
  <c r="N10" i="3"/>
  <c r="J10" i="3"/>
  <c r="G10" i="3"/>
  <c r="B10" i="3"/>
  <c r="A10" i="3"/>
  <c r="Q9" i="3"/>
  <c r="O9" i="3"/>
  <c r="N9" i="3"/>
  <c r="K9" i="3"/>
  <c r="G9" i="3"/>
  <c r="F9" i="3"/>
  <c r="E9" i="3"/>
  <c r="B9" i="3"/>
  <c r="A9" i="3"/>
  <c r="B6" i="3"/>
  <c r="B51" i="2"/>
  <c r="A51" i="2"/>
  <c r="N50" i="2"/>
  <c r="I50" i="2"/>
  <c r="B50" i="2"/>
  <c r="A50" i="2"/>
  <c r="C49" i="2"/>
  <c r="B49" i="2"/>
  <c r="A49" i="2"/>
  <c r="B48" i="2"/>
  <c r="A48" i="2"/>
  <c r="M47" i="2"/>
  <c r="B47" i="2"/>
  <c r="A47" i="2"/>
  <c r="P46" i="2"/>
  <c r="O46" i="2"/>
  <c r="B46" i="2"/>
  <c r="A46" i="2"/>
  <c r="I45" i="2"/>
  <c r="F45" i="2"/>
  <c r="B45" i="2"/>
  <c r="A45" i="2"/>
  <c r="B44" i="2"/>
  <c r="A44" i="2"/>
  <c r="B43" i="2"/>
  <c r="A43" i="2"/>
  <c r="S42" i="2"/>
  <c r="L42" i="2"/>
  <c r="B42" i="2"/>
  <c r="A42" i="2"/>
  <c r="M41" i="2"/>
  <c r="J41" i="2"/>
  <c r="B41" i="2"/>
  <c r="A41" i="2"/>
  <c r="H40" i="2"/>
  <c r="B40" i="2"/>
  <c r="A40" i="2"/>
  <c r="C39" i="2"/>
  <c r="B39" i="2"/>
  <c r="A39" i="2"/>
  <c r="G38" i="2"/>
  <c r="F38" i="2"/>
  <c r="B38" i="2"/>
  <c r="A38" i="2"/>
  <c r="H37" i="2"/>
  <c r="F37" i="2"/>
  <c r="B37" i="2"/>
  <c r="A37" i="2"/>
  <c r="I36" i="2"/>
  <c r="E36" i="2"/>
  <c r="B36" i="2"/>
  <c r="A36" i="2"/>
  <c r="N35" i="2"/>
  <c r="L35" i="2"/>
  <c r="B35" i="2"/>
  <c r="A35" i="2"/>
  <c r="N34" i="2"/>
  <c r="L34" i="2"/>
  <c r="B34" i="2"/>
  <c r="A34" i="2"/>
  <c r="L33" i="2"/>
  <c r="J33" i="2"/>
  <c r="B33" i="2"/>
  <c r="A33" i="2"/>
  <c r="M32" i="2"/>
  <c r="I32" i="2"/>
  <c r="B32" i="2"/>
  <c r="A32" i="2"/>
  <c r="O31" i="2"/>
  <c r="K31" i="2"/>
  <c r="B31" i="2"/>
  <c r="A31" i="2"/>
  <c r="O30" i="2"/>
  <c r="N30" i="2"/>
  <c r="B30" i="2"/>
  <c r="A30" i="2"/>
  <c r="S29" i="2"/>
  <c r="P29" i="2"/>
  <c r="B29" i="2"/>
  <c r="A29" i="2"/>
  <c r="Q28" i="2"/>
  <c r="B28" i="2"/>
  <c r="A28" i="2"/>
  <c r="P27" i="2"/>
  <c r="B27" i="2"/>
  <c r="A27" i="2"/>
  <c r="S26" i="2"/>
  <c r="O26" i="2"/>
  <c r="B26" i="2"/>
  <c r="A26" i="2"/>
  <c r="R25" i="2"/>
  <c r="Q25" i="2"/>
  <c r="B25" i="2"/>
  <c r="A25" i="2"/>
  <c r="Q24" i="2"/>
  <c r="P24" i="2"/>
  <c r="B24" i="2"/>
  <c r="A24" i="2"/>
  <c r="R23" i="2"/>
  <c r="C23" i="2"/>
  <c r="B23" i="2"/>
  <c r="A23" i="2"/>
  <c r="H22" i="2"/>
  <c r="G22" i="2"/>
  <c r="B22" i="2"/>
  <c r="A22" i="2"/>
  <c r="K21" i="2"/>
  <c r="J21" i="2"/>
  <c r="B21" i="2"/>
  <c r="A21" i="2"/>
  <c r="M20" i="2"/>
  <c r="L20" i="2"/>
  <c r="B20" i="2"/>
  <c r="A20" i="2"/>
  <c r="S19" i="2"/>
  <c r="F19" i="2"/>
  <c r="C19" i="2"/>
  <c r="B19" i="2"/>
  <c r="A19" i="2"/>
  <c r="K18" i="2"/>
  <c r="J18" i="2"/>
  <c r="B18" i="2"/>
  <c r="A18" i="2"/>
  <c r="N17" i="2"/>
  <c r="M17" i="2"/>
  <c r="B17" i="2"/>
  <c r="A17" i="2"/>
  <c r="Q16" i="2"/>
  <c r="D16" i="2"/>
  <c r="B16" i="2"/>
  <c r="A16" i="2"/>
  <c r="J15" i="2"/>
  <c r="G15" i="2"/>
  <c r="B15" i="2"/>
  <c r="A15" i="2"/>
  <c r="N14" i="2"/>
  <c r="M14" i="2"/>
  <c r="B14" i="2"/>
  <c r="A14" i="2"/>
  <c r="R13" i="2"/>
  <c r="Q13" i="2"/>
  <c r="B13" i="2"/>
  <c r="A13" i="2"/>
  <c r="E12" i="2"/>
  <c r="D12" i="2"/>
  <c r="B12" i="2"/>
  <c r="A12" i="2"/>
  <c r="N11" i="2"/>
  <c r="K11" i="2"/>
  <c r="B11" i="2"/>
  <c r="A11" i="2"/>
  <c r="S10" i="2"/>
  <c r="R10" i="2"/>
  <c r="C10" i="2"/>
  <c r="B10" i="2"/>
  <c r="A10" i="2"/>
  <c r="F9" i="2"/>
  <c r="E9" i="2"/>
  <c r="B9" i="2"/>
  <c r="A9" i="2"/>
  <c r="B6" i="2"/>
  <c r="S51" i="2" s="1"/>
  <c r="S55" i="1"/>
  <c r="R55" i="1"/>
  <c r="P55" i="1"/>
  <c r="K55" i="1"/>
  <c r="H55" i="1"/>
  <c r="D55" i="1"/>
  <c r="C55" i="1"/>
  <c r="S54" i="1"/>
  <c r="R54" i="1"/>
  <c r="Q54" i="1"/>
  <c r="Q55" i="1" s="1"/>
  <c r="P54" i="1"/>
  <c r="O54" i="1"/>
  <c r="O55" i="1" s="1"/>
  <c r="N54" i="1"/>
  <c r="N55" i="1" s="1"/>
  <c r="M54" i="1"/>
  <c r="M55" i="1" s="1"/>
  <c r="L54" i="1"/>
  <c r="L55" i="1" s="1"/>
  <c r="K54" i="1"/>
  <c r="J54" i="1"/>
  <c r="J55" i="1" s="1"/>
  <c r="I54" i="1"/>
  <c r="I55" i="1" s="1"/>
  <c r="H54" i="1"/>
  <c r="G54" i="1"/>
  <c r="G55" i="1" s="1"/>
  <c r="F54" i="1"/>
  <c r="F55" i="1" s="1"/>
  <c r="E54" i="1"/>
  <c r="E55" i="1" s="1"/>
  <c r="D54" i="1"/>
  <c r="T54" i="1" s="1"/>
  <c r="C54" i="1"/>
  <c r="I9" i="2" l="1"/>
  <c r="F10" i="2"/>
  <c r="O11" i="2"/>
  <c r="H12" i="2"/>
  <c r="E13" i="2"/>
  <c r="O14" i="2"/>
  <c r="K15" i="2"/>
  <c r="G16" i="2"/>
  <c r="Q17" i="2"/>
  <c r="N18" i="2"/>
  <c r="G19" i="2"/>
  <c r="P20" i="2"/>
  <c r="O21" i="2"/>
  <c r="J22" i="2"/>
  <c r="G23" i="2"/>
  <c r="P30" i="2"/>
  <c r="P31" i="2"/>
  <c r="Q32" i="2"/>
  <c r="O33" i="2"/>
  <c r="R34" i="2"/>
  <c r="O35" i="2"/>
  <c r="M36" i="2"/>
  <c r="K37" i="2"/>
  <c r="H38" i="2"/>
  <c r="G39" i="2"/>
  <c r="M40" i="2"/>
  <c r="R41" i="2"/>
  <c r="D44" i="2"/>
  <c r="J45" i="2"/>
  <c r="S46" i="2"/>
  <c r="F49" i="2"/>
  <c r="L9" i="2"/>
  <c r="I10" i="2"/>
  <c r="P11" i="2"/>
  <c r="K12" i="2"/>
  <c r="H13" i="2"/>
  <c r="R14" i="2"/>
  <c r="L15" i="2"/>
  <c r="H16" i="2"/>
  <c r="D17" i="2"/>
  <c r="Q18" i="2"/>
  <c r="H19" i="2"/>
  <c r="C20" i="2"/>
  <c r="S20" i="2"/>
  <c r="R21" i="2"/>
  <c r="M22" i="2"/>
  <c r="H23" i="2"/>
  <c r="F24" i="2"/>
  <c r="C28" i="2"/>
  <c r="C29" i="2"/>
  <c r="R31" i="2"/>
  <c r="R32" i="2"/>
  <c r="S35" i="2"/>
  <c r="N36" i="2"/>
  <c r="P37" i="2"/>
  <c r="M38" i="2"/>
  <c r="H39" i="2"/>
  <c r="P40" i="2"/>
  <c r="I44" i="2"/>
  <c r="Q45" i="2"/>
  <c r="D48" i="2"/>
  <c r="I49" i="2"/>
  <c r="M9" i="2"/>
  <c r="J10" i="2"/>
  <c r="C11" i="2"/>
  <c r="S11" i="2"/>
  <c r="L12" i="2"/>
  <c r="I13" i="2"/>
  <c r="E14" i="2"/>
  <c r="O15" i="2"/>
  <c r="I16" i="2"/>
  <c r="E17" i="2"/>
  <c r="R18" i="2"/>
  <c r="K19" i="2"/>
  <c r="D20" i="2"/>
  <c r="S21" i="2"/>
  <c r="P22" i="2"/>
  <c r="I23" i="2"/>
  <c r="G24" i="2"/>
  <c r="F25" i="2"/>
  <c r="D26" i="2"/>
  <c r="F27" i="2"/>
  <c r="F28" i="2"/>
  <c r="E29" i="2"/>
  <c r="C30" i="2"/>
  <c r="P36" i="2"/>
  <c r="Q37" i="2"/>
  <c r="P38" i="2"/>
  <c r="J39" i="2"/>
  <c r="Q40" i="2"/>
  <c r="H43" i="2"/>
  <c r="L44" i="2"/>
  <c r="H48" i="2"/>
  <c r="O49" i="2"/>
  <c r="E51" i="2"/>
  <c r="T55" i="1"/>
  <c r="N9" i="2"/>
  <c r="K10" i="2"/>
  <c r="F11" i="2"/>
  <c r="M12" i="2"/>
  <c r="J13" i="2"/>
  <c r="F14" i="2"/>
  <c r="R15" i="2"/>
  <c r="L16" i="2"/>
  <c r="F17" i="2"/>
  <c r="C18" i="2"/>
  <c r="S18" i="2"/>
  <c r="N19" i="2"/>
  <c r="E20" i="2"/>
  <c r="R22" i="2"/>
  <c r="L23" i="2"/>
  <c r="H24" i="2"/>
  <c r="G25" i="2"/>
  <c r="I26" i="2"/>
  <c r="I27" i="2"/>
  <c r="K28" i="2"/>
  <c r="I29" i="2"/>
  <c r="E30" i="2"/>
  <c r="D31" i="2"/>
  <c r="C34" i="2"/>
  <c r="C35" i="2"/>
  <c r="R37" i="2"/>
  <c r="R38" i="2"/>
  <c r="M39" i="2"/>
  <c r="C42" i="2"/>
  <c r="O43" i="2"/>
  <c r="M44" i="2"/>
  <c r="C47" i="2"/>
  <c r="K48" i="2"/>
  <c r="J51" i="2"/>
  <c r="Q9" i="2"/>
  <c r="N10" i="2"/>
  <c r="G11" i="2"/>
  <c r="P12" i="2"/>
  <c r="M13" i="2"/>
  <c r="G14" i="2"/>
  <c r="C15" i="2"/>
  <c r="S15" i="2"/>
  <c r="O16" i="2"/>
  <c r="I17" i="2"/>
  <c r="F18" i="2"/>
  <c r="O19" i="2"/>
  <c r="H20" i="2"/>
  <c r="F21" i="2"/>
  <c r="S22" i="2"/>
  <c r="P23" i="2"/>
  <c r="L24" i="2"/>
  <c r="I25" i="2"/>
  <c r="J26" i="2"/>
  <c r="K27" i="2"/>
  <c r="L28" i="2"/>
  <c r="M29" i="2"/>
  <c r="F30" i="2"/>
  <c r="E31" i="2"/>
  <c r="G32" i="2"/>
  <c r="E33" i="2"/>
  <c r="G34" i="2"/>
  <c r="D35" i="2"/>
  <c r="C36" i="2"/>
  <c r="S38" i="2"/>
  <c r="S39" i="2"/>
  <c r="D42" i="2"/>
  <c r="P43" i="2"/>
  <c r="C46" i="2"/>
  <c r="I47" i="2"/>
  <c r="Q48" i="2"/>
  <c r="R51" i="2"/>
  <c r="D9" i="2"/>
  <c r="Q10" i="2"/>
  <c r="H11" i="2"/>
  <c r="C12" i="2"/>
  <c r="S12" i="2"/>
  <c r="P13" i="2"/>
  <c r="J14" i="2"/>
  <c r="D15" i="2"/>
  <c r="P16" i="2"/>
  <c r="L17" i="2"/>
  <c r="I18" i="2"/>
  <c r="P19" i="2"/>
  <c r="K20" i="2"/>
  <c r="I21" i="2"/>
  <c r="D22" i="2"/>
  <c r="Q23" i="2"/>
  <c r="O24" i="2"/>
  <c r="M25" i="2"/>
  <c r="K26" i="2"/>
  <c r="L27" i="2"/>
  <c r="M28" i="2"/>
  <c r="N29" i="2"/>
  <c r="J30" i="2"/>
  <c r="G31" i="2"/>
  <c r="H32" i="2"/>
  <c r="I33" i="2"/>
  <c r="K34" i="2"/>
  <c r="H35" i="2"/>
  <c r="D36" i="2"/>
  <c r="E37" i="2"/>
  <c r="G41" i="2"/>
  <c r="G42" i="2"/>
  <c r="Q43" i="2"/>
  <c r="H46" i="2"/>
  <c r="L47" i="2"/>
  <c r="E50" i="2"/>
  <c r="L51" i="2"/>
  <c r="D51" i="2"/>
  <c r="O50" i="2"/>
  <c r="G50" i="2"/>
  <c r="R49" i="2"/>
  <c r="J49" i="2"/>
  <c r="M48" i="2"/>
  <c r="E48" i="2"/>
  <c r="P47" i="2"/>
  <c r="H47" i="2"/>
  <c r="K51" i="2"/>
  <c r="L50" i="2"/>
  <c r="C50" i="2"/>
  <c r="M49" i="2"/>
  <c r="D49" i="2"/>
  <c r="O48" i="2"/>
  <c r="F48" i="2"/>
  <c r="O47" i="2"/>
  <c r="F47" i="2"/>
  <c r="Q46" i="2"/>
  <c r="I46" i="2"/>
  <c r="L45" i="2"/>
  <c r="D45" i="2"/>
  <c r="O44" i="2"/>
  <c r="G44" i="2"/>
  <c r="R43" i="2"/>
  <c r="J43" i="2"/>
  <c r="M42" i="2"/>
  <c r="E42" i="2"/>
  <c r="P41" i="2"/>
  <c r="H41" i="2"/>
  <c r="S40" i="2"/>
  <c r="K40" i="2"/>
  <c r="C40" i="2"/>
  <c r="N39" i="2"/>
  <c r="F39" i="2"/>
  <c r="Q38" i="2"/>
  <c r="I38" i="2"/>
  <c r="L37" i="2"/>
  <c r="D37" i="2"/>
  <c r="O36" i="2"/>
  <c r="G36" i="2"/>
  <c r="R35" i="2"/>
  <c r="J35" i="2"/>
  <c r="M34" i="2"/>
  <c r="E34" i="2"/>
  <c r="P33" i="2"/>
  <c r="H33" i="2"/>
  <c r="S32" i="2"/>
  <c r="K32" i="2"/>
  <c r="C32" i="2"/>
  <c r="N31" i="2"/>
  <c r="F31" i="2"/>
  <c r="Q30" i="2"/>
  <c r="I30" i="2"/>
  <c r="L29" i="2"/>
  <c r="D29" i="2"/>
  <c r="O28" i="2"/>
  <c r="G28" i="2"/>
  <c r="R27" i="2"/>
  <c r="J27" i="2"/>
  <c r="M26" i="2"/>
  <c r="E26" i="2"/>
  <c r="P25" i="2"/>
  <c r="H25" i="2"/>
  <c r="S24" i="2"/>
  <c r="K24" i="2"/>
  <c r="C24" i="2"/>
  <c r="N23" i="2"/>
  <c r="F23" i="2"/>
  <c r="Q22" i="2"/>
  <c r="I22" i="2"/>
  <c r="L21" i="2"/>
  <c r="D21" i="2"/>
  <c r="P51" i="2"/>
  <c r="G51" i="2"/>
  <c r="Q50" i="2"/>
  <c r="H50" i="2"/>
  <c r="Q49" i="2"/>
  <c r="H49" i="2"/>
  <c r="S48" i="2"/>
  <c r="J48" i="2"/>
  <c r="K47" i="2"/>
  <c r="M46" i="2"/>
  <c r="E46" i="2"/>
  <c r="P45" i="2"/>
  <c r="H45" i="2"/>
  <c r="S44" i="2"/>
  <c r="K44" i="2"/>
  <c r="C44" i="2"/>
  <c r="N43" i="2"/>
  <c r="F43" i="2"/>
  <c r="Q42" i="2"/>
  <c r="I42" i="2"/>
  <c r="L41" i="2"/>
  <c r="D41" i="2"/>
  <c r="O40" i="2"/>
  <c r="O51" i="2"/>
  <c r="F51" i="2"/>
  <c r="P50" i="2"/>
  <c r="F50" i="2"/>
  <c r="P49" i="2"/>
  <c r="G49" i="2"/>
  <c r="R48" i="2"/>
  <c r="I48" i="2"/>
  <c r="S47" i="2"/>
  <c r="J47" i="2"/>
  <c r="L46" i="2"/>
  <c r="D46" i="2"/>
  <c r="O45" i="2"/>
  <c r="G45" i="2"/>
  <c r="R44" i="2"/>
  <c r="J44" i="2"/>
  <c r="M43" i="2"/>
  <c r="E43" i="2"/>
  <c r="P42" i="2"/>
  <c r="H42" i="2"/>
  <c r="S41" i="2"/>
  <c r="K41" i="2"/>
  <c r="C41" i="2"/>
  <c r="N40" i="2"/>
  <c r="F40" i="2"/>
  <c r="Q39" i="2"/>
  <c r="I39" i="2"/>
  <c r="L38" i="2"/>
  <c r="D38" i="2"/>
  <c r="O37" i="2"/>
  <c r="G37" i="2"/>
  <c r="R36" i="2"/>
  <c r="J36" i="2"/>
  <c r="M35" i="2"/>
  <c r="E35" i="2"/>
  <c r="P34" i="2"/>
  <c r="H34" i="2"/>
  <c r="S33" i="2"/>
  <c r="K33" i="2"/>
  <c r="C33" i="2"/>
  <c r="N32" i="2"/>
  <c r="F32" i="2"/>
  <c r="Q31" i="2"/>
  <c r="I31" i="2"/>
  <c r="L30" i="2"/>
  <c r="D30" i="2"/>
  <c r="O29" i="2"/>
  <c r="G29" i="2"/>
  <c r="R28" i="2"/>
  <c r="J28" i="2"/>
  <c r="M27" i="2"/>
  <c r="E27" i="2"/>
  <c r="P26" i="2"/>
  <c r="H26" i="2"/>
  <c r="S25" i="2"/>
  <c r="K25" i="2"/>
  <c r="C25" i="2"/>
  <c r="M51" i="2"/>
  <c r="C51" i="2"/>
  <c r="M50" i="2"/>
  <c r="D50" i="2"/>
  <c r="N49" i="2"/>
  <c r="E49" i="2"/>
  <c r="P48" i="2"/>
  <c r="G48" i="2"/>
  <c r="Q47" i="2"/>
  <c r="G47" i="2"/>
  <c r="R46" i="2"/>
  <c r="J46" i="2"/>
  <c r="M45" i="2"/>
  <c r="E45" i="2"/>
  <c r="P44" i="2"/>
  <c r="H44" i="2"/>
  <c r="S43" i="2"/>
  <c r="K43" i="2"/>
  <c r="C43" i="2"/>
  <c r="N42" i="2"/>
  <c r="F42" i="2"/>
  <c r="Q41" i="2"/>
  <c r="I41" i="2"/>
  <c r="L40" i="2"/>
  <c r="D40" i="2"/>
  <c r="O39" i="2"/>
  <c r="H9" i="2"/>
  <c r="P9" i="2"/>
  <c r="E10" i="2"/>
  <c r="M10" i="2"/>
  <c r="J11" i="2"/>
  <c r="R11" i="2"/>
  <c r="G12" i="2"/>
  <c r="O12" i="2"/>
  <c r="D13" i="2"/>
  <c r="L13" i="2"/>
  <c r="I14" i="2"/>
  <c r="Q14" i="2"/>
  <c r="F15" i="2"/>
  <c r="N15" i="2"/>
  <c r="C16" i="2"/>
  <c r="K16" i="2"/>
  <c r="S16" i="2"/>
  <c r="H17" i="2"/>
  <c r="P17" i="2"/>
  <c r="E18" i="2"/>
  <c r="M18" i="2"/>
  <c r="J19" i="2"/>
  <c r="R19" i="2"/>
  <c r="G20" i="2"/>
  <c r="O20" i="2"/>
  <c r="E21" i="2"/>
  <c r="N21" i="2"/>
  <c r="C22" i="2"/>
  <c r="L22" i="2"/>
  <c r="K23" i="2"/>
  <c r="J24" i="2"/>
  <c r="L25" i="2"/>
  <c r="C26" i="2"/>
  <c r="N26" i="2"/>
  <c r="D27" i="2"/>
  <c r="O27" i="2"/>
  <c r="E28" i="2"/>
  <c r="P28" i="2"/>
  <c r="H29" i="2"/>
  <c r="R29" i="2"/>
  <c r="H30" i="2"/>
  <c r="S30" i="2"/>
  <c r="J31" i="2"/>
  <c r="L32" i="2"/>
  <c r="D33" i="2"/>
  <c r="N33" i="2"/>
  <c r="F34" i="2"/>
  <c r="Q34" i="2"/>
  <c r="G35" i="2"/>
  <c r="Q35" i="2"/>
  <c r="H36" i="2"/>
  <c r="S36" i="2"/>
  <c r="J37" i="2"/>
  <c r="K38" i="2"/>
  <c r="L39" i="2"/>
  <c r="G40" i="2"/>
  <c r="O41" i="2"/>
  <c r="K42" i="2"/>
  <c r="G43" i="2"/>
  <c r="Q44" i="2"/>
  <c r="N45" i="2"/>
  <c r="G46" i="2"/>
  <c r="R47" i="2"/>
  <c r="N48" i="2"/>
  <c r="L49" i="2"/>
  <c r="K50" i="2"/>
  <c r="I51" i="2"/>
  <c r="M10" i="3"/>
  <c r="E10" i="3"/>
  <c r="E53" i="3" s="1"/>
  <c r="Q10" i="3"/>
  <c r="H10" i="3"/>
  <c r="L10" i="3"/>
  <c r="C10" i="3"/>
  <c r="K10" i="3"/>
  <c r="K53" i="3" s="1"/>
  <c r="R10" i="3"/>
  <c r="I10" i="3"/>
  <c r="P10" i="3"/>
  <c r="L31" i="3"/>
  <c r="J9" i="2"/>
  <c r="R9" i="2"/>
  <c r="G10" i="2"/>
  <c r="O10" i="2"/>
  <c r="D11" i="2"/>
  <c r="L11" i="2"/>
  <c r="I12" i="2"/>
  <c r="Q12" i="2"/>
  <c r="F13" i="2"/>
  <c r="N13" i="2"/>
  <c r="C14" i="2"/>
  <c r="K14" i="2"/>
  <c r="S14" i="2"/>
  <c r="H15" i="2"/>
  <c r="P15" i="2"/>
  <c r="E16" i="2"/>
  <c r="M16" i="2"/>
  <c r="J17" i="2"/>
  <c r="R17" i="2"/>
  <c r="G18" i="2"/>
  <c r="O18" i="2"/>
  <c r="D19" i="2"/>
  <c r="L19" i="2"/>
  <c r="I20" i="2"/>
  <c r="Q20" i="2"/>
  <c r="G21" i="2"/>
  <c r="P21" i="2"/>
  <c r="E22" i="2"/>
  <c r="N22" i="2"/>
  <c r="D23" i="2"/>
  <c r="M23" i="2"/>
  <c r="D24" i="2"/>
  <c r="M24" i="2"/>
  <c r="D25" i="2"/>
  <c r="N25" i="2"/>
  <c r="F26" i="2"/>
  <c r="Q26" i="2"/>
  <c r="G27" i="2"/>
  <c r="Q27" i="2"/>
  <c r="H28" i="2"/>
  <c r="S28" i="2"/>
  <c r="J29" i="2"/>
  <c r="K30" i="2"/>
  <c r="L31" i="2"/>
  <c r="D32" i="2"/>
  <c r="O32" i="2"/>
  <c r="F33" i="2"/>
  <c r="Q33" i="2"/>
  <c r="I34" i="2"/>
  <c r="S34" i="2"/>
  <c r="I35" i="2"/>
  <c r="K36" i="2"/>
  <c r="M37" i="2"/>
  <c r="C38" i="2"/>
  <c r="N38" i="2"/>
  <c r="D39" i="2"/>
  <c r="P39" i="2"/>
  <c r="I40" i="2"/>
  <c r="E41" i="2"/>
  <c r="O42" i="2"/>
  <c r="I43" i="2"/>
  <c r="E44" i="2"/>
  <c r="R45" i="2"/>
  <c r="K46" i="2"/>
  <c r="D47" i="2"/>
  <c r="S49" i="2"/>
  <c r="R50" i="2"/>
  <c r="N51" i="2"/>
  <c r="D10" i="3"/>
  <c r="C9" i="2"/>
  <c r="K9" i="2"/>
  <c r="S9" i="2"/>
  <c r="H10" i="2"/>
  <c r="P10" i="2"/>
  <c r="E11" i="2"/>
  <c r="M11" i="2"/>
  <c r="J12" i="2"/>
  <c r="R12" i="2"/>
  <c r="G13" i="2"/>
  <c r="O13" i="2"/>
  <c r="D14" i="2"/>
  <c r="L14" i="2"/>
  <c r="I15" i="2"/>
  <c r="Q15" i="2"/>
  <c r="F16" i="2"/>
  <c r="N16" i="2"/>
  <c r="C17" i="2"/>
  <c r="K17" i="2"/>
  <c r="S17" i="2"/>
  <c r="H18" i="2"/>
  <c r="P18" i="2"/>
  <c r="E19" i="2"/>
  <c r="M19" i="2"/>
  <c r="J20" i="2"/>
  <c r="R20" i="2"/>
  <c r="H21" i="2"/>
  <c r="Q21" i="2"/>
  <c r="F22" i="2"/>
  <c r="O22" i="2"/>
  <c r="E23" i="2"/>
  <c r="O23" i="2"/>
  <c r="E24" i="2"/>
  <c r="N24" i="2"/>
  <c r="E25" i="2"/>
  <c r="O25" i="2"/>
  <c r="G26" i="2"/>
  <c r="R26" i="2"/>
  <c r="H27" i="2"/>
  <c r="S27" i="2"/>
  <c r="I28" i="2"/>
  <c r="K29" i="2"/>
  <c r="M30" i="2"/>
  <c r="C31" i="2"/>
  <c r="M31" i="2"/>
  <c r="E32" i="2"/>
  <c r="P32" i="2"/>
  <c r="G33" i="2"/>
  <c r="R33" i="2"/>
  <c r="J34" i="2"/>
  <c r="K35" i="2"/>
  <c r="L36" i="2"/>
  <c r="C37" i="2"/>
  <c r="N37" i="2"/>
  <c r="E38" i="2"/>
  <c r="O38" i="2"/>
  <c r="E39" i="2"/>
  <c r="R39" i="2"/>
  <c r="J40" i="2"/>
  <c r="F41" i="2"/>
  <c r="R42" i="2"/>
  <c r="L43" i="2"/>
  <c r="F44" i="2"/>
  <c r="C45" i="2"/>
  <c r="S45" i="2"/>
  <c r="N46" i="2"/>
  <c r="E47" i="2"/>
  <c r="C48" i="2"/>
  <c r="S50" i="2"/>
  <c r="Q51" i="2"/>
  <c r="F10" i="3"/>
  <c r="F53" i="3" s="1"/>
  <c r="R27" i="3"/>
  <c r="J27" i="3"/>
  <c r="O27" i="3"/>
  <c r="G27" i="3"/>
  <c r="N27" i="3"/>
  <c r="F27" i="3"/>
  <c r="S27" i="3"/>
  <c r="K27" i="3"/>
  <c r="C27" i="3"/>
  <c r="Q27" i="3"/>
  <c r="I27" i="3"/>
  <c r="H27" i="3"/>
  <c r="D27" i="3"/>
  <c r="S34" i="3"/>
  <c r="K34" i="3"/>
  <c r="C34" i="3"/>
  <c r="P34" i="3"/>
  <c r="H34" i="3"/>
  <c r="M34" i="3"/>
  <c r="I34" i="3"/>
  <c r="R34" i="3"/>
  <c r="G34" i="3"/>
  <c r="N34" i="3"/>
  <c r="D34" i="3"/>
  <c r="E34" i="3"/>
  <c r="O34" i="3"/>
  <c r="L34" i="3"/>
  <c r="F34" i="3"/>
  <c r="N31" i="3"/>
  <c r="F31" i="3"/>
  <c r="S31" i="3"/>
  <c r="K31" i="3"/>
  <c r="C31" i="3"/>
  <c r="R31" i="3"/>
  <c r="J31" i="3"/>
  <c r="O31" i="3"/>
  <c r="G31" i="3"/>
  <c r="Q31" i="3"/>
  <c r="I31" i="3"/>
  <c r="H31" i="3"/>
  <c r="D31" i="3"/>
  <c r="G9" i="2"/>
  <c r="O9" i="2"/>
  <c r="D10" i="2"/>
  <c r="L10" i="2"/>
  <c r="I11" i="2"/>
  <c r="Q11" i="2"/>
  <c r="F12" i="2"/>
  <c r="N12" i="2"/>
  <c r="C13" i="2"/>
  <c r="K13" i="2"/>
  <c r="S13" i="2"/>
  <c r="H14" i="2"/>
  <c r="P14" i="2"/>
  <c r="E15" i="2"/>
  <c r="M15" i="2"/>
  <c r="J16" i="2"/>
  <c r="R16" i="2"/>
  <c r="G17" i="2"/>
  <c r="O17" i="2"/>
  <c r="D18" i="2"/>
  <c r="L18" i="2"/>
  <c r="I19" i="2"/>
  <c r="Q19" i="2"/>
  <c r="F20" i="2"/>
  <c r="N20" i="2"/>
  <c r="C21" i="2"/>
  <c r="M21" i="2"/>
  <c r="K22" i="2"/>
  <c r="J23" i="2"/>
  <c r="S23" i="2"/>
  <c r="I24" i="2"/>
  <c r="R24" i="2"/>
  <c r="J25" i="2"/>
  <c r="L26" i="2"/>
  <c r="C27" i="2"/>
  <c r="N27" i="2"/>
  <c r="D28" i="2"/>
  <c r="N28" i="2"/>
  <c r="F29" i="2"/>
  <c r="Q29" i="2"/>
  <c r="G30" i="2"/>
  <c r="R30" i="2"/>
  <c r="H31" i="2"/>
  <c r="S31" i="2"/>
  <c r="J32" i="2"/>
  <c r="M33" i="2"/>
  <c r="D34" i="2"/>
  <c r="O34" i="2"/>
  <c r="F35" i="2"/>
  <c r="P35" i="2"/>
  <c r="F36" i="2"/>
  <c r="Q36" i="2"/>
  <c r="I37" i="2"/>
  <c r="S37" i="2"/>
  <c r="J38" i="2"/>
  <c r="K39" i="2"/>
  <c r="E40" i="2"/>
  <c r="R40" i="2"/>
  <c r="N41" i="2"/>
  <c r="J42" i="2"/>
  <c r="D43" i="2"/>
  <c r="N44" i="2"/>
  <c r="K45" i="2"/>
  <c r="F46" i="2"/>
  <c r="N47" i="2"/>
  <c r="L48" i="2"/>
  <c r="K49" i="2"/>
  <c r="J50" i="2"/>
  <c r="H51" i="2"/>
  <c r="O10" i="3"/>
  <c r="O53" i="3" s="1"/>
  <c r="L27" i="3"/>
  <c r="E31" i="3"/>
  <c r="Q34" i="3"/>
  <c r="P9" i="3"/>
  <c r="H9" i="3"/>
  <c r="J9" i="3"/>
  <c r="S9" i="3"/>
  <c r="F12" i="3"/>
  <c r="Q12" i="3"/>
  <c r="Q53" i="3" s="1"/>
  <c r="S16" i="3"/>
  <c r="K16" i="3"/>
  <c r="C16" i="3"/>
  <c r="O16" i="3"/>
  <c r="G16" i="3"/>
  <c r="L16" i="3"/>
  <c r="D16" i="3"/>
  <c r="N16" i="3"/>
  <c r="R19" i="3"/>
  <c r="J19" i="3"/>
  <c r="O19" i="3"/>
  <c r="G19" i="3"/>
  <c r="N19" i="3"/>
  <c r="F19" i="3"/>
  <c r="S19" i="3"/>
  <c r="K19" i="3"/>
  <c r="C19" i="3"/>
  <c r="P19" i="3"/>
  <c r="N23" i="3"/>
  <c r="F23" i="3"/>
  <c r="S23" i="3"/>
  <c r="K23" i="3"/>
  <c r="C23" i="3"/>
  <c r="R23" i="3"/>
  <c r="J23" i="3"/>
  <c r="O23" i="3"/>
  <c r="G23" i="3"/>
  <c r="P23" i="3"/>
  <c r="O28" i="3"/>
  <c r="G28" i="3"/>
  <c r="L28" i="3"/>
  <c r="D28" i="3"/>
  <c r="S28" i="3"/>
  <c r="K28" i="3"/>
  <c r="C28" i="3"/>
  <c r="P28" i="3"/>
  <c r="H28" i="3"/>
  <c r="Q28" i="3"/>
  <c r="S32" i="3"/>
  <c r="K32" i="3"/>
  <c r="C32" i="3"/>
  <c r="P32" i="3"/>
  <c r="H32" i="3"/>
  <c r="O32" i="3"/>
  <c r="G32" i="3"/>
  <c r="L32" i="3"/>
  <c r="D32" i="3"/>
  <c r="Q32" i="3"/>
  <c r="R37" i="3"/>
  <c r="J37" i="3"/>
  <c r="O37" i="3"/>
  <c r="G37" i="3"/>
  <c r="Q37" i="3"/>
  <c r="F37" i="3"/>
  <c r="M37" i="3"/>
  <c r="C37" i="3"/>
  <c r="L37" i="3"/>
  <c r="S37" i="3"/>
  <c r="H37" i="3"/>
  <c r="O38" i="3"/>
  <c r="G38" i="3"/>
  <c r="L38" i="3"/>
  <c r="D38" i="3"/>
  <c r="S38" i="3"/>
  <c r="I38" i="3"/>
  <c r="P38" i="3"/>
  <c r="E38" i="3"/>
  <c r="N38" i="3"/>
  <c r="C38" i="3"/>
  <c r="J38" i="3"/>
  <c r="E41" i="3"/>
  <c r="D43" i="3"/>
  <c r="F44" i="3"/>
  <c r="L36" i="4"/>
  <c r="D36" i="4"/>
  <c r="S36" i="4"/>
  <c r="K36" i="4"/>
  <c r="C36" i="4"/>
  <c r="Q36" i="4"/>
  <c r="I36" i="4"/>
  <c r="P36" i="4"/>
  <c r="H36" i="4"/>
  <c r="N36" i="4"/>
  <c r="M36" i="4"/>
  <c r="G36" i="4"/>
  <c r="F36" i="4"/>
  <c r="E36" i="4"/>
  <c r="O36" i="4"/>
  <c r="J36" i="4"/>
  <c r="R36" i="4"/>
  <c r="C9" i="3"/>
  <c r="L9" i="3"/>
  <c r="R11" i="3"/>
  <c r="J11" i="3"/>
  <c r="I11" i="3"/>
  <c r="S11" i="3"/>
  <c r="L13" i="3"/>
  <c r="D13" i="3"/>
  <c r="P13" i="3"/>
  <c r="H13" i="3"/>
  <c r="K13" i="3"/>
  <c r="N15" i="3"/>
  <c r="N53" i="3" s="1"/>
  <c r="F15" i="3"/>
  <c r="R15" i="3"/>
  <c r="J15" i="3"/>
  <c r="O15" i="3"/>
  <c r="K15" i="3"/>
  <c r="E16" i="3"/>
  <c r="Q16" i="3"/>
  <c r="D19" i="3"/>
  <c r="O20" i="3"/>
  <c r="G20" i="3"/>
  <c r="L20" i="3"/>
  <c r="D20" i="3"/>
  <c r="S20" i="3"/>
  <c r="K20" i="3"/>
  <c r="C20" i="3"/>
  <c r="P20" i="3"/>
  <c r="H20" i="3"/>
  <c r="Q20" i="3"/>
  <c r="D23" i="3"/>
  <c r="S24" i="3"/>
  <c r="K24" i="3"/>
  <c r="C24" i="3"/>
  <c r="P24" i="3"/>
  <c r="H24" i="3"/>
  <c r="O24" i="3"/>
  <c r="G24" i="3"/>
  <c r="L24" i="3"/>
  <c r="D24" i="3"/>
  <c r="Q24" i="3"/>
  <c r="E28" i="3"/>
  <c r="E32" i="3"/>
  <c r="D37" i="3"/>
  <c r="F38" i="3"/>
  <c r="J41" i="3"/>
  <c r="J43" i="3"/>
  <c r="K44" i="3"/>
  <c r="L11" i="4"/>
  <c r="D11" i="4"/>
  <c r="D53" i="4" s="1"/>
  <c r="S11" i="4"/>
  <c r="K11" i="4"/>
  <c r="C11" i="4"/>
  <c r="Q11" i="4"/>
  <c r="I11" i="4"/>
  <c r="P11" i="4"/>
  <c r="H11" i="4"/>
  <c r="O11" i="4"/>
  <c r="G11" i="4"/>
  <c r="M11" i="4"/>
  <c r="E11" i="4"/>
  <c r="N11" i="4"/>
  <c r="J11" i="4"/>
  <c r="D9" i="3"/>
  <c r="M9" i="3"/>
  <c r="O12" i="3"/>
  <c r="G12" i="3"/>
  <c r="G53" i="3" s="1"/>
  <c r="S12" i="3"/>
  <c r="K12" i="3"/>
  <c r="J12" i="3"/>
  <c r="F16" i="3"/>
  <c r="R16" i="3"/>
  <c r="E19" i="3"/>
  <c r="E23" i="3"/>
  <c r="F32" i="3"/>
  <c r="E37" i="3"/>
  <c r="H38" i="3"/>
  <c r="N50" i="3"/>
  <c r="F50" i="3"/>
  <c r="L50" i="3"/>
  <c r="D50" i="3"/>
  <c r="S50" i="3"/>
  <c r="K50" i="3"/>
  <c r="C50" i="3"/>
  <c r="R50" i="3"/>
  <c r="J50" i="3"/>
  <c r="P50" i="3"/>
  <c r="H50" i="3"/>
  <c r="M50" i="3"/>
  <c r="E50" i="3"/>
  <c r="O50" i="3"/>
  <c r="S23" i="4"/>
  <c r="K23" i="4"/>
  <c r="C23" i="4"/>
  <c r="P23" i="4"/>
  <c r="H23" i="4"/>
  <c r="O23" i="4"/>
  <c r="G23" i="4"/>
  <c r="L23" i="4"/>
  <c r="J23" i="4"/>
  <c r="F23" i="4"/>
  <c r="R23" i="4"/>
  <c r="E23" i="4"/>
  <c r="Q23" i="4"/>
  <c r="D23" i="4"/>
  <c r="M23" i="4"/>
  <c r="N23" i="4"/>
  <c r="I23" i="4"/>
  <c r="N41" i="3"/>
  <c r="F41" i="3"/>
  <c r="S41" i="3"/>
  <c r="K41" i="3"/>
  <c r="C41" i="3"/>
  <c r="M41" i="3"/>
  <c r="I41" i="3"/>
  <c r="R41" i="3"/>
  <c r="H41" i="3"/>
  <c r="O41" i="3"/>
  <c r="D41" i="3"/>
  <c r="P43" i="3"/>
  <c r="H43" i="3"/>
  <c r="M43" i="3"/>
  <c r="E43" i="3"/>
  <c r="R43" i="3"/>
  <c r="G43" i="3"/>
  <c r="N43" i="3"/>
  <c r="C43" i="3"/>
  <c r="L43" i="3"/>
  <c r="S43" i="3"/>
  <c r="I43" i="3"/>
  <c r="M44" i="3"/>
  <c r="E44" i="3"/>
  <c r="R44" i="3"/>
  <c r="J44" i="3"/>
  <c r="S44" i="3"/>
  <c r="H44" i="3"/>
  <c r="O44" i="3"/>
  <c r="D44" i="3"/>
  <c r="N44" i="3"/>
  <c r="C44" i="3"/>
  <c r="I44" i="3"/>
  <c r="G50" i="3"/>
  <c r="P40" i="4"/>
  <c r="H40" i="4"/>
  <c r="O40" i="4"/>
  <c r="G40" i="4"/>
  <c r="M40" i="4"/>
  <c r="E40" i="4"/>
  <c r="L40" i="4"/>
  <c r="D40" i="4"/>
  <c r="N40" i="4"/>
  <c r="K40" i="4"/>
  <c r="I40" i="4"/>
  <c r="F40" i="4"/>
  <c r="S40" i="4"/>
  <c r="C40" i="4"/>
  <c r="Q40" i="4"/>
  <c r="R40" i="4"/>
  <c r="I9" i="3"/>
  <c r="R9" i="3"/>
  <c r="R53" i="3" s="1"/>
  <c r="F11" i="3"/>
  <c r="O11" i="3"/>
  <c r="E12" i="3"/>
  <c r="P12" i="3"/>
  <c r="G13" i="3"/>
  <c r="R13" i="3"/>
  <c r="G15" i="3"/>
  <c r="S15" i="3"/>
  <c r="M16" i="3"/>
  <c r="M19" i="3"/>
  <c r="J20" i="3"/>
  <c r="M23" i="3"/>
  <c r="J24" i="3"/>
  <c r="N28" i="3"/>
  <c r="N32" i="3"/>
  <c r="P37" i="3"/>
  <c r="R38" i="3"/>
  <c r="I50" i="3"/>
  <c r="P24" i="4"/>
  <c r="H24" i="4"/>
  <c r="M24" i="4"/>
  <c r="E24" i="4"/>
  <c r="L24" i="4"/>
  <c r="D24" i="4"/>
  <c r="R24" i="4"/>
  <c r="F24" i="4"/>
  <c r="Q24" i="4"/>
  <c r="C24" i="4"/>
  <c r="N24" i="4"/>
  <c r="K24" i="4"/>
  <c r="J24" i="4"/>
  <c r="S24" i="4"/>
  <c r="G24" i="4"/>
  <c r="O24" i="4"/>
  <c r="S31" i="4"/>
  <c r="K31" i="4"/>
  <c r="C31" i="4"/>
  <c r="R31" i="4"/>
  <c r="P31" i="4"/>
  <c r="H31" i="4"/>
  <c r="O31" i="4"/>
  <c r="G31" i="4"/>
  <c r="E31" i="4"/>
  <c r="Q31" i="4"/>
  <c r="D31" i="4"/>
  <c r="M31" i="4"/>
  <c r="L31" i="4"/>
  <c r="J31" i="4"/>
  <c r="F31" i="4"/>
  <c r="N31" i="4"/>
  <c r="I31" i="4"/>
  <c r="J40" i="4"/>
  <c r="I17" i="3"/>
  <c r="Q17" i="3"/>
  <c r="E21" i="3"/>
  <c r="M21" i="3"/>
  <c r="I25" i="3"/>
  <c r="Q25" i="3"/>
  <c r="F26" i="3"/>
  <c r="N26" i="3"/>
  <c r="E29" i="3"/>
  <c r="M29" i="3"/>
  <c r="N33" i="3"/>
  <c r="F33" i="3"/>
  <c r="S33" i="3"/>
  <c r="K33" i="3"/>
  <c r="C33" i="3"/>
  <c r="L33" i="3"/>
  <c r="F35" i="3"/>
  <c r="Q35" i="3"/>
  <c r="G36" i="3"/>
  <c r="F42" i="3"/>
  <c r="Q42" i="3"/>
  <c r="R45" i="3"/>
  <c r="J45" i="3"/>
  <c r="O45" i="3"/>
  <c r="G45" i="3"/>
  <c r="K45" i="3"/>
  <c r="D17" i="3"/>
  <c r="L17" i="3"/>
  <c r="I18" i="3"/>
  <c r="Q18" i="3"/>
  <c r="H21" i="3"/>
  <c r="P21" i="3"/>
  <c r="D25" i="3"/>
  <c r="L25" i="3"/>
  <c r="I26" i="3"/>
  <c r="Q26" i="3"/>
  <c r="H29" i="3"/>
  <c r="P29" i="3"/>
  <c r="P33" i="3"/>
  <c r="M36" i="3"/>
  <c r="E36" i="3"/>
  <c r="R36" i="3"/>
  <c r="J36" i="3"/>
  <c r="K36" i="3"/>
  <c r="N45" i="3"/>
  <c r="I21" i="3"/>
  <c r="Q21" i="3"/>
  <c r="I29" i="3"/>
  <c r="Q29" i="3"/>
  <c r="P35" i="3"/>
  <c r="H35" i="3"/>
  <c r="M35" i="3"/>
  <c r="E35" i="3"/>
  <c r="K35" i="3"/>
  <c r="S42" i="3"/>
  <c r="K42" i="3"/>
  <c r="C42" i="3"/>
  <c r="P42" i="3"/>
  <c r="H42" i="3"/>
  <c r="L42" i="3"/>
  <c r="I14" i="3"/>
  <c r="H17" i="3"/>
  <c r="E18" i="3"/>
  <c r="D21" i="3"/>
  <c r="I22" i="3"/>
  <c r="H25" i="3"/>
  <c r="E26" i="3"/>
  <c r="D29" i="3"/>
  <c r="I30" i="3"/>
  <c r="J33" i="3"/>
  <c r="D35" i="3"/>
  <c r="O35" i="3"/>
  <c r="F36" i="3"/>
  <c r="P36" i="3"/>
  <c r="E42" i="3"/>
  <c r="O42" i="3"/>
  <c r="I45" i="3"/>
  <c r="O46" i="3"/>
  <c r="G46" i="3"/>
  <c r="L46" i="3"/>
  <c r="D46" i="3"/>
  <c r="K46" i="3"/>
  <c r="I39" i="3"/>
  <c r="Q39" i="3"/>
  <c r="F40" i="3"/>
  <c r="N40" i="3"/>
  <c r="I47" i="3"/>
  <c r="Q47" i="3"/>
  <c r="F48" i="3"/>
  <c r="N48" i="3"/>
  <c r="C49" i="3"/>
  <c r="K49" i="3"/>
  <c r="S49" i="3"/>
  <c r="E51" i="3"/>
  <c r="M51" i="3"/>
  <c r="C9" i="4"/>
  <c r="K9" i="4"/>
  <c r="S9" i="4"/>
  <c r="H10" i="4"/>
  <c r="H53" i="4" s="1"/>
  <c r="P10" i="4"/>
  <c r="P53" i="4" s="1"/>
  <c r="J12" i="4"/>
  <c r="R12" i="4"/>
  <c r="G13" i="4"/>
  <c r="O13" i="4"/>
  <c r="D14" i="4"/>
  <c r="L14" i="4"/>
  <c r="L53" i="4" s="1"/>
  <c r="P15" i="4"/>
  <c r="H15" i="4"/>
  <c r="O15" i="4"/>
  <c r="G15" i="4"/>
  <c r="L15" i="4"/>
  <c r="C16" i="4"/>
  <c r="O16" i="4"/>
  <c r="E20" i="4"/>
  <c r="R20" i="4"/>
  <c r="C29" i="4"/>
  <c r="P29" i="4"/>
  <c r="P32" i="4"/>
  <c r="H32" i="4"/>
  <c r="O32" i="4"/>
  <c r="G32" i="4"/>
  <c r="M32" i="4"/>
  <c r="E32" i="4"/>
  <c r="L32" i="4"/>
  <c r="D32" i="4"/>
  <c r="R32" i="4"/>
  <c r="E35" i="4"/>
  <c r="O43" i="4"/>
  <c r="G43" i="4"/>
  <c r="N43" i="4"/>
  <c r="F43" i="4"/>
  <c r="L43" i="4"/>
  <c r="D43" i="4"/>
  <c r="S43" i="4"/>
  <c r="K43" i="4"/>
  <c r="C43" i="4"/>
  <c r="R43" i="4"/>
  <c r="J45" i="4"/>
  <c r="Q48" i="4"/>
  <c r="I48" i="4"/>
  <c r="P48" i="4"/>
  <c r="H48" i="4"/>
  <c r="O48" i="4"/>
  <c r="G48" i="4"/>
  <c r="N48" i="4"/>
  <c r="F48" i="4"/>
  <c r="M48" i="4"/>
  <c r="E48" i="4"/>
  <c r="L48" i="4"/>
  <c r="D48" i="4"/>
  <c r="K47" i="3"/>
  <c r="S47" i="3"/>
  <c r="H48" i="3"/>
  <c r="P48" i="3"/>
  <c r="E49" i="3"/>
  <c r="M49" i="3"/>
  <c r="G51" i="3"/>
  <c r="O51" i="3"/>
  <c r="E9" i="4"/>
  <c r="M9" i="4"/>
  <c r="J10" i="4"/>
  <c r="R10" i="4"/>
  <c r="R53" i="4" s="1"/>
  <c r="Q13" i="4"/>
  <c r="F14" i="4"/>
  <c r="N14" i="4"/>
  <c r="G16" i="4"/>
  <c r="Q16" i="4"/>
  <c r="O19" i="4"/>
  <c r="G19" i="4"/>
  <c r="L19" i="4"/>
  <c r="D19" i="4"/>
  <c r="S19" i="4"/>
  <c r="K19" i="4"/>
  <c r="C19" i="4"/>
  <c r="P19" i="4"/>
  <c r="L28" i="4"/>
  <c r="D28" i="4"/>
  <c r="Q28" i="4"/>
  <c r="I28" i="4"/>
  <c r="P28" i="4"/>
  <c r="H28" i="4"/>
  <c r="N28" i="4"/>
  <c r="G29" i="4"/>
  <c r="S29" i="4"/>
  <c r="I35" i="4"/>
  <c r="L44" i="4"/>
  <c r="D44" i="4"/>
  <c r="S44" i="4"/>
  <c r="K44" i="4"/>
  <c r="C44" i="4"/>
  <c r="Q44" i="4"/>
  <c r="I44" i="4"/>
  <c r="P44" i="4"/>
  <c r="H44" i="4"/>
  <c r="R44" i="4"/>
  <c r="L45" i="4"/>
  <c r="D39" i="3"/>
  <c r="I40" i="3"/>
  <c r="D47" i="3"/>
  <c r="I48" i="3"/>
  <c r="F49" i="3"/>
  <c r="N49" i="3"/>
  <c r="H51" i="3"/>
  <c r="P51" i="3"/>
  <c r="F9" i="4"/>
  <c r="N9" i="4"/>
  <c r="C10" i="4"/>
  <c r="K10" i="4"/>
  <c r="S10" i="4"/>
  <c r="E12" i="4"/>
  <c r="J13" i="4"/>
  <c r="G14" i="4"/>
  <c r="O14" i="4"/>
  <c r="E15" i="4"/>
  <c r="Q15" i="4"/>
  <c r="H16" i="4"/>
  <c r="R16" i="4"/>
  <c r="E19" i="4"/>
  <c r="Q19" i="4"/>
  <c r="Q21" i="4"/>
  <c r="I21" i="4"/>
  <c r="N21" i="4"/>
  <c r="F21" i="4"/>
  <c r="M21" i="4"/>
  <c r="E21" i="4"/>
  <c r="O21" i="4"/>
  <c r="C28" i="4"/>
  <c r="O28" i="4"/>
  <c r="H29" i="4"/>
  <c r="I32" i="4"/>
  <c r="J35" i="4"/>
  <c r="Q37" i="4"/>
  <c r="I37" i="4"/>
  <c r="P37" i="4"/>
  <c r="H37" i="4"/>
  <c r="N37" i="4"/>
  <c r="F37" i="4"/>
  <c r="M37" i="4"/>
  <c r="E37" i="4"/>
  <c r="R37" i="4"/>
  <c r="I43" i="4"/>
  <c r="E44" i="4"/>
  <c r="I51" i="3"/>
  <c r="Q51" i="3"/>
  <c r="G9" i="4"/>
  <c r="O9" i="4"/>
  <c r="I16" i="4"/>
  <c r="S16" i="4"/>
  <c r="J29" i="4"/>
  <c r="M35" i="4"/>
  <c r="Q45" i="4"/>
  <c r="I45" i="4"/>
  <c r="P45" i="4"/>
  <c r="H45" i="4"/>
  <c r="N45" i="4"/>
  <c r="F45" i="4"/>
  <c r="M45" i="4"/>
  <c r="E45" i="4"/>
  <c r="R45" i="4"/>
  <c r="I49" i="3"/>
  <c r="C51" i="3"/>
  <c r="K51" i="3"/>
  <c r="I9" i="4"/>
  <c r="Q9" i="4"/>
  <c r="F10" i="4"/>
  <c r="J14" i="4"/>
  <c r="R14" i="4"/>
  <c r="I19" i="4"/>
  <c r="L20" i="4"/>
  <c r="D20" i="4"/>
  <c r="Q20" i="4"/>
  <c r="I20" i="4"/>
  <c r="P20" i="4"/>
  <c r="H20" i="4"/>
  <c r="N20" i="4"/>
  <c r="G21" i="4"/>
  <c r="S21" i="4"/>
  <c r="O27" i="4"/>
  <c r="G27" i="4"/>
  <c r="L27" i="4"/>
  <c r="D27" i="4"/>
  <c r="S27" i="4"/>
  <c r="K27" i="4"/>
  <c r="C27" i="4"/>
  <c r="P27" i="4"/>
  <c r="G28" i="4"/>
  <c r="N32" i="4"/>
  <c r="G37" i="4"/>
  <c r="P43" i="4"/>
  <c r="J44" i="4"/>
  <c r="D45" i="4"/>
  <c r="J9" i="4"/>
  <c r="M16" i="4"/>
  <c r="E16" i="4"/>
  <c r="L16" i="4"/>
  <c r="D16" i="4"/>
  <c r="N16" i="4"/>
  <c r="Q29" i="4"/>
  <c r="I29" i="4"/>
  <c r="N29" i="4"/>
  <c r="F29" i="4"/>
  <c r="M29" i="4"/>
  <c r="E29" i="4"/>
  <c r="O29" i="4"/>
  <c r="O35" i="4"/>
  <c r="G35" i="4"/>
  <c r="N35" i="4"/>
  <c r="F35" i="4"/>
  <c r="L35" i="4"/>
  <c r="D35" i="4"/>
  <c r="S35" i="4"/>
  <c r="K35" i="4"/>
  <c r="C35" i="4"/>
  <c r="R35" i="4"/>
  <c r="G45" i="4"/>
  <c r="J51" i="4"/>
  <c r="R51" i="4"/>
  <c r="I17" i="4"/>
  <c r="Q17" i="4"/>
  <c r="F18" i="4"/>
  <c r="N18" i="4"/>
  <c r="J22" i="4"/>
  <c r="I25" i="4"/>
  <c r="Q25" i="4"/>
  <c r="F26" i="4"/>
  <c r="N26" i="4"/>
  <c r="J30" i="4"/>
  <c r="I33" i="4"/>
  <c r="Q33" i="4"/>
  <c r="F34" i="4"/>
  <c r="N34" i="4"/>
  <c r="J38" i="4"/>
  <c r="G39" i="4"/>
  <c r="O39" i="4"/>
  <c r="I41" i="4"/>
  <c r="Q41" i="4"/>
  <c r="F42" i="4"/>
  <c r="N42" i="4"/>
  <c r="J46" i="4"/>
  <c r="G47" i="4"/>
  <c r="O47" i="4"/>
  <c r="I49" i="4"/>
  <c r="Q49" i="4"/>
  <c r="F50" i="4"/>
  <c r="N50" i="4"/>
  <c r="C51" i="4"/>
  <c r="K51" i="4"/>
  <c r="S51" i="4"/>
  <c r="J17" i="4"/>
  <c r="G18" i="4"/>
  <c r="O18" i="4"/>
  <c r="J25" i="4"/>
  <c r="G26" i="4"/>
  <c r="O26" i="4"/>
  <c r="J33" i="4"/>
  <c r="G34" i="4"/>
  <c r="O34" i="4"/>
  <c r="H39" i="4"/>
  <c r="P39" i="4"/>
  <c r="J41" i="4"/>
  <c r="G42" i="4"/>
  <c r="O42" i="4"/>
  <c r="H47" i="4"/>
  <c r="P47" i="4"/>
  <c r="J49" i="4"/>
  <c r="R49" i="4"/>
  <c r="G50" i="4"/>
  <c r="O50" i="4"/>
  <c r="D51" i="4"/>
  <c r="L51" i="4"/>
  <c r="I47" i="4"/>
  <c r="Q47" i="4"/>
  <c r="C49" i="4"/>
  <c r="K49" i="4"/>
  <c r="S49" i="4"/>
  <c r="H50" i="4"/>
  <c r="P50" i="4"/>
  <c r="E51" i="4"/>
  <c r="M51" i="4"/>
  <c r="J39" i="4"/>
  <c r="R39" i="4"/>
  <c r="J47" i="4"/>
  <c r="R47" i="4"/>
  <c r="I50" i="4"/>
  <c r="Q50" i="4"/>
  <c r="F51" i="4"/>
  <c r="N51" i="4"/>
  <c r="J18" i="4"/>
  <c r="J26" i="4"/>
  <c r="J34" i="4"/>
  <c r="C39" i="4"/>
  <c r="K39" i="4"/>
  <c r="J42" i="4"/>
  <c r="C47" i="4"/>
  <c r="K47" i="4"/>
  <c r="J50" i="4"/>
  <c r="R50" i="4"/>
  <c r="G51" i="4"/>
  <c r="O51" i="4"/>
  <c r="F49" i="4"/>
  <c r="C50" i="4"/>
  <c r="K50" i="4"/>
  <c r="H51" i="4"/>
  <c r="P51" i="4"/>
  <c r="I51" i="4"/>
  <c r="P54" i="4" l="1"/>
  <c r="P59" i="1"/>
  <c r="H54" i="4"/>
  <c r="H59" i="1"/>
  <c r="Q54" i="3"/>
  <c r="Q56" i="1"/>
  <c r="F54" i="3"/>
  <c r="F56" i="1"/>
  <c r="K54" i="3"/>
  <c r="K56" i="1"/>
  <c r="O54" i="3"/>
  <c r="O56" i="1"/>
  <c r="R54" i="4"/>
  <c r="R59" i="1"/>
  <c r="N54" i="3"/>
  <c r="N56" i="1"/>
  <c r="L54" i="4"/>
  <c r="L59" i="1"/>
  <c r="G54" i="3"/>
  <c r="G56" i="1"/>
  <c r="D54" i="4"/>
  <c r="D59" i="1"/>
  <c r="E54" i="3"/>
  <c r="E56" i="1"/>
  <c r="Q53" i="4"/>
  <c r="M53" i="4"/>
  <c r="C53" i="4"/>
  <c r="D53" i="3"/>
  <c r="C53" i="3"/>
  <c r="P53" i="3"/>
  <c r="I53" i="4"/>
  <c r="E53" i="4"/>
  <c r="O53" i="4"/>
  <c r="N53" i="4"/>
  <c r="G53" i="4"/>
  <c r="F53" i="4"/>
  <c r="J53" i="4"/>
  <c r="S53" i="3"/>
  <c r="S53" i="4"/>
  <c r="R54" i="3"/>
  <c r="R56" i="1"/>
  <c r="J53" i="3"/>
  <c r="K53" i="4"/>
  <c r="I53" i="3"/>
  <c r="M53" i="3"/>
  <c r="L53" i="3"/>
  <c r="H53" i="3"/>
  <c r="R57" i="1" l="1"/>
  <c r="E54" i="4"/>
  <c r="E59" i="1"/>
  <c r="H54" i="3"/>
  <c r="H56" i="1"/>
  <c r="P54" i="3"/>
  <c r="P56" i="1"/>
  <c r="E57" i="1"/>
  <c r="S54" i="3"/>
  <c r="S56" i="1"/>
  <c r="J54" i="4"/>
  <c r="J59" i="1"/>
  <c r="T53" i="3"/>
  <c r="T56" i="1" s="1"/>
  <c r="C54" i="3"/>
  <c r="C56" i="1"/>
  <c r="D60" i="1"/>
  <c r="R60" i="1"/>
  <c r="Q57" i="1"/>
  <c r="S54" i="4"/>
  <c r="S59" i="1"/>
  <c r="F57" i="1"/>
  <c r="M54" i="3"/>
  <c r="M56" i="1"/>
  <c r="D54" i="3"/>
  <c r="D56" i="1"/>
  <c r="I54" i="4"/>
  <c r="I59" i="1"/>
  <c r="N57" i="1"/>
  <c r="L54" i="3"/>
  <c r="L56" i="1"/>
  <c r="I54" i="3"/>
  <c r="I56" i="1"/>
  <c r="F54" i="4"/>
  <c r="F59" i="1"/>
  <c r="K54" i="4"/>
  <c r="K59" i="1"/>
  <c r="G54" i="4"/>
  <c r="G59" i="1"/>
  <c r="C54" i="4"/>
  <c r="T53" i="4"/>
  <c r="T59" i="1" s="1"/>
  <c r="C59" i="1"/>
  <c r="G57" i="1"/>
  <c r="O57" i="1"/>
  <c r="H60" i="1"/>
  <c r="J54" i="3"/>
  <c r="J56" i="1"/>
  <c r="N54" i="4"/>
  <c r="N59" i="1"/>
  <c r="M54" i="4"/>
  <c r="M59" i="1"/>
  <c r="O54" i="4"/>
  <c r="O59" i="1"/>
  <c r="Q54" i="4"/>
  <c r="Q59" i="1"/>
  <c r="L60" i="1"/>
  <c r="K57" i="1"/>
  <c r="P60" i="1"/>
  <c r="J57" i="1" l="1"/>
  <c r="F60" i="1"/>
  <c r="I60" i="1"/>
  <c r="S55" i="4"/>
  <c r="S61" i="1" s="1"/>
  <c r="S60" i="1"/>
  <c r="T54" i="3"/>
  <c r="C57" i="1"/>
  <c r="T54" i="4"/>
  <c r="C55" i="4" s="1"/>
  <c r="C60" i="1"/>
  <c r="I55" i="3"/>
  <c r="I58" i="1" s="1"/>
  <c r="I57" i="1"/>
  <c r="D57" i="1"/>
  <c r="J60" i="1"/>
  <c r="H55" i="3"/>
  <c r="H58" i="1" s="1"/>
  <c r="H57" i="1"/>
  <c r="P55" i="3"/>
  <c r="P58" i="1" s="1"/>
  <c r="P57" i="1"/>
  <c r="G60" i="1"/>
  <c r="L55" i="3"/>
  <c r="L58" i="1" s="1"/>
  <c r="L57" i="1"/>
  <c r="M55" i="3"/>
  <c r="M58" i="1" s="1"/>
  <c r="M57" i="1"/>
  <c r="Q60" i="1"/>
  <c r="O60" i="1"/>
  <c r="M60" i="1"/>
  <c r="S55" i="3"/>
  <c r="S58" i="1" s="1"/>
  <c r="S57" i="1"/>
  <c r="E55" i="4"/>
  <c r="E61" i="1" s="1"/>
  <c r="E60" i="1"/>
  <c r="K60" i="1"/>
  <c r="N60" i="1"/>
  <c r="Q55" i="4" l="1"/>
  <c r="Q61" i="1" s="1"/>
  <c r="T60" i="1"/>
  <c r="L55" i="4"/>
  <c r="L61" i="1" s="1"/>
  <c r="D55" i="4"/>
  <c r="D61" i="1" s="1"/>
  <c r="R55" i="4"/>
  <c r="R61" i="1" s="1"/>
  <c r="H55" i="4"/>
  <c r="H61" i="1" s="1"/>
  <c r="P55" i="4"/>
  <c r="P61" i="1" s="1"/>
  <c r="I55" i="4"/>
  <c r="I61" i="1" s="1"/>
  <c r="C61" i="1"/>
  <c r="M55" i="4"/>
  <c r="M61" i="1" s="1"/>
  <c r="F55" i="4"/>
  <c r="F61" i="1" s="1"/>
  <c r="N55" i="4"/>
  <c r="N61" i="1" s="1"/>
  <c r="J55" i="4"/>
  <c r="J61" i="1" s="1"/>
  <c r="T57" i="1"/>
  <c r="R55" i="3"/>
  <c r="R58" i="1" s="1"/>
  <c r="E55" i="3"/>
  <c r="E58" i="1" s="1"/>
  <c r="G55" i="3"/>
  <c r="G58" i="1" s="1"/>
  <c r="F55" i="3"/>
  <c r="F58" i="1" s="1"/>
  <c r="N55" i="3"/>
  <c r="N58" i="1" s="1"/>
  <c r="O55" i="3"/>
  <c r="O58" i="1" s="1"/>
  <c r="K55" i="3"/>
  <c r="K58" i="1" s="1"/>
  <c r="Q55" i="3"/>
  <c r="Q58" i="1" s="1"/>
  <c r="K55" i="4"/>
  <c r="K61" i="1" s="1"/>
  <c r="O55" i="4"/>
  <c r="O61" i="1" s="1"/>
  <c r="G55" i="4"/>
  <c r="G61" i="1" s="1"/>
  <c r="D55" i="3"/>
  <c r="D58" i="1" s="1"/>
  <c r="C55" i="3"/>
  <c r="J55" i="3"/>
  <c r="J58" i="1" s="1"/>
  <c r="T55" i="4" l="1"/>
  <c r="T55" i="3"/>
  <c r="C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8" authorId="0" shapeId="0" xr:uid="{00000000-0006-0000-0000-000001000000}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<sst xmlns="http://schemas.openxmlformats.org/spreadsheetml/2006/main" count="154" uniqueCount="51">
  <si>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>Vollkluppierung Weiserfläche</t>
  </si>
  <si>
    <t>Flächenname</t>
  </si>
  <si>
    <t>Weiserfläche am Ché d'Mot – Samnaun</t>
  </si>
  <si>
    <t>Datum</t>
  </si>
  <si>
    <t>Berbeiter:in</t>
  </si>
  <si>
    <t>Flächengrösse</t>
  </si>
  <si>
    <t>ha</t>
  </si>
  <si>
    <t>Mittlerer BHD
Durchmesserklasse
(cm)</t>
  </si>
  <si>
    <t>Tarif (fm)</t>
  </si>
  <si>
    <t>Fichte</t>
  </si>
  <si>
    <t>Tanne</t>
  </si>
  <si>
    <t>Lärche</t>
  </si>
  <si>
    <t>Föhre</t>
  </si>
  <si>
    <t>Arve</t>
  </si>
  <si>
    <t>übr. NH</t>
  </si>
  <si>
    <t>Buche</t>
  </si>
  <si>
    <t>Esche</t>
  </si>
  <si>
    <t>Bergahorn</t>
  </si>
  <si>
    <t>Kirsche</t>
  </si>
  <si>
    <t>Linde</t>
  </si>
  <si>
    <t>Spitzahorn</t>
  </si>
  <si>
    <t>Ulme</t>
  </si>
  <si>
    <t>Eichen</t>
  </si>
  <si>
    <t>Kastanie</t>
  </si>
  <si>
    <t>Weide</t>
  </si>
  <si>
    <t>übr. LH</t>
  </si>
  <si>
    <t>Total</t>
  </si>
  <si>
    <t>Einheit</t>
  </si>
  <si>
    <t>Stammzahl</t>
  </si>
  <si>
    <t>total</t>
  </si>
  <si>
    <t>Stämme</t>
  </si>
  <si>
    <t>pro ha</t>
  </si>
  <si>
    <t>Stämme/ha</t>
  </si>
  <si>
    <t>Grundfläche (m2)</t>
  </si>
  <si>
    <t>m2</t>
  </si>
  <si>
    <t>m2/ha</t>
  </si>
  <si>
    <t>Anteil (%)</t>
  </si>
  <si>
    <t>% Grundfläche</t>
  </si>
  <si>
    <t>Vorrat (fm)</t>
  </si>
  <si>
    <t>fm</t>
  </si>
  <si>
    <t>fm/ha</t>
  </si>
  <si>
    <t>% Vorrat</t>
  </si>
  <si>
    <t>Berechnungen Stammzahlen</t>
  </si>
  <si>
    <t>Inhalt Tabelle: Stammzahlen pro ha</t>
  </si>
  <si>
    <t>Berechnungen Grundfläche</t>
  </si>
  <si>
    <t>Inhalt Tabelle: Grundflächen total</t>
  </si>
  <si>
    <t>Grundfläche</t>
  </si>
  <si>
    <t>Anteil</t>
  </si>
  <si>
    <t>Berechnungen Vorrat</t>
  </si>
  <si>
    <t>Inhalt Tabelle: Vorrat total</t>
  </si>
  <si>
    <t>Vorrat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</si>
</sst>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5" x14ac:knownFonts="1">
    <font>
      <sz val="12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sz val="10"/>
      <name val="Arial"/>
      <family val="2"/>
    </font>
    <font>
      <i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89013336588644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5" xfId="0" applyFill="1" applyBorder="1"/>
    <xf numFmtId="0" fontId="2" fillId="2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/>
    </xf>
    <xf numFmtId="0" fontId="2" fillId="2" borderId="5" xfId="0" applyFont="1" applyFill="1" applyBorder="1"/>
    <xf numFmtId="165" fontId="0" fillId="2" borderId="5" xfId="0" applyNumberFormat="1" applyFill="1" applyBorder="1"/>
    <xf numFmtId="1" fontId="2" fillId="2" borderId="5" xfId="0" applyNumberFormat="1" applyFont="1" applyFill="1" applyBorder="1"/>
    <xf numFmtId="2" fontId="0" fillId="2" borderId="0" xfId="0" applyNumberFormat="1" applyFill="1"/>
    <xf numFmtId="165" fontId="2" fillId="2" borderId="0" xfId="0" applyNumberFormat="1" applyFont="1" applyFill="1"/>
    <xf numFmtId="1" fontId="0" fillId="2" borderId="5" xfId="0" applyNumberFormat="1" applyFill="1" applyBorder="1"/>
    <xf numFmtId="9" fontId="2" fillId="2" borderId="5" xfId="0" applyNumberFormat="1" applyFont="1" applyFill="1" applyBorder="1"/>
    <xf numFmtId="165" fontId="0" fillId="2" borderId="0" xfId="0" applyNumberFormat="1" applyFill="1"/>
    <xf numFmtId="1" fontId="2" fillId="2" borderId="0" xfId="0" applyNumberFormat="1" applyFont="1" applyFill="1"/>
    <xf numFmtId="0" fontId="1" fillId="0" borderId="0" xfId="0" applyFont="1"/>
    <xf numFmtId="0" fontId="4" fillId="0" borderId="0" xfId="0" applyFont="1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"/>
  <sheetViews>
    <sheetView tabSelected="1" zoomScale="90" zoomScaleNormal="90" workbookViewId="0">
      <selection activeCell="B7" sqref="B7"/>
    </sheetView>
  </sheetViews>
  <sheetFormatPr baseColWidth="10" defaultColWidth="11" defaultRowHeight="15.75" x14ac:dyDescent="0.25"/>
  <cols>
    <col min="1" max="1" width="17.875" style="1" customWidth="1"/>
    <col min="2" max="2" width="12" style="1" customWidth="1"/>
    <col min="3" max="20" width="11" style="1"/>
    <col min="21" max="21" width="17.125" style="1" customWidth="1"/>
    <col min="22" max="16384" width="11" style="1"/>
  </cols>
  <sheetData>
    <row r="1" spans="1:19" ht="21" customHeight="1" x14ac:dyDescent="0.35">
      <c r="A1" s="2" t="s">
        <v>0</v>
      </c>
    </row>
    <row r="3" spans="1:19" x14ac:dyDescent="0.25">
      <c r="A3" s="3" t="s">
        <v>1</v>
      </c>
      <c r="B3" s="4" t="s">
        <v>2</v>
      </c>
    </row>
    <row r="4" spans="1:19" x14ac:dyDescent="0.25">
      <c r="A4" s="3" t="s">
        <v>3</v>
      </c>
      <c r="B4" s="5">
        <v>45209</v>
      </c>
    </row>
    <row r="5" spans="1:19" x14ac:dyDescent="0.25">
      <c r="A5" s="3" t="s">
        <v>4</v>
      </c>
      <c r="B5" s="4"/>
    </row>
    <row r="6" spans="1:19" x14ac:dyDescent="0.25">
      <c r="A6" s="3" t="s">
        <v>5</v>
      </c>
      <c r="B6" s="6">
        <v>0.62</v>
      </c>
      <c r="C6" s="3" t="s">
        <v>6</v>
      </c>
    </row>
    <row r="8" spans="1:19" ht="51" customHeight="1" x14ac:dyDescent="0.25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spans="1:19" x14ac:dyDescent="0.25">
      <c r="A9" s="9">
        <v>18</v>
      </c>
      <c r="B9" s="9">
        <v>0.14000000000000001</v>
      </c>
      <c r="C9" s="9"/>
      <c r="D9" s="9"/>
      <c r="E9" s="9">
        <v>1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x14ac:dyDescent="0.25">
      <c r="A10" s="10">
        <v>22</v>
      </c>
      <c r="B10" s="10">
        <v>0.25</v>
      </c>
      <c r="C10" s="10"/>
      <c r="D10" s="10"/>
      <c r="E10" s="10">
        <v>1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x14ac:dyDescent="0.25">
      <c r="A11" s="10">
        <v>26</v>
      </c>
      <c r="B11" s="10">
        <v>0.37</v>
      </c>
      <c r="C11" s="10"/>
      <c r="D11" s="10"/>
      <c r="E11" s="10">
        <v>1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25">
      <c r="A12" s="10">
        <v>30</v>
      </c>
      <c r="B12" s="10">
        <v>0.5</v>
      </c>
      <c r="C12" s="10"/>
      <c r="D12" s="10"/>
      <c r="E12" s="10">
        <v>2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x14ac:dyDescent="0.25">
      <c r="A13" s="10">
        <v>34</v>
      </c>
      <c r="B13" s="10">
        <v>0.65</v>
      </c>
      <c r="C13" s="10"/>
      <c r="D13" s="10"/>
      <c r="E13" s="10">
        <v>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x14ac:dyDescent="0.25">
      <c r="A14" s="10">
        <v>38</v>
      </c>
      <c r="B14" s="10">
        <v>0.83</v>
      </c>
      <c r="C14" s="10"/>
      <c r="D14" s="10"/>
      <c r="E14" s="10">
        <v>1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x14ac:dyDescent="0.25">
      <c r="A15" s="10">
        <v>42</v>
      </c>
      <c r="B15" s="10">
        <v>1.04</v>
      </c>
      <c r="C15" s="10"/>
      <c r="D15" s="10"/>
      <c r="E15" s="10">
        <v>2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x14ac:dyDescent="0.25">
      <c r="A16" s="10">
        <v>46</v>
      </c>
      <c r="B16" s="10">
        <v>1.27</v>
      </c>
      <c r="C16" s="10"/>
      <c r="D16" s="10"/>
      <c r="E16" s="10">
        <v>2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x14ac:dyDescent="0.25">
      <c r="A17" s="10">
        <v>50</v>
      </c>
      <c r="B17" s="10">
        <v>1.52</v>
      </c>
      <c r="C17" s="10"/>
      <c r="D17" s="10"/>
      <c r="E17" s="10">
        <v>8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s="10">
        <v>54</v>
      </c>
      <c r="B18" s="10">
        <v>1.77</v>
      </c>
      <c r="C18" s="10"/>
      <c r="D18" s="10"/>
      <c r="E18" s="10">
        <v>18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5">
      <c r="A19" s="10">
        <v>58</v>
      </c>
      <c r="B19" s="10">
        <v>2.0299999999999998</v>
      </c>
      <c r="C19" s="10"/>
      <c r="D19" s="10"/>
      <c r="E19" s="10">
        <v>16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x14ac:dyDescent="0.25">
      <c r="A20" s="10">
        <v>62</v>
      </c>
      <c r="B20" s="10">
        <v>2.29</v>
      </c>
      <c r="C20" s="10"/>
      <c r="D20" s="10"/>
      <c r="E20" s="10">
        <v>23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x14ac:dyDescent="0.25">
      <c r="A21" s="10">
        <v>66</v>
      </c>
      <c r="B21" s="10">
        <v>2.56</v>
      </c>
      <c r="C21" s="10"/>
      <c r="D21" s="10"/>
      <c r="E21" s="10">
        <v>12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x14ac:dyDescent="0.25">
      <c r="A22" s="10">
        <v>70</v>
      </c>
      <c r="B22" s="10">
        <v>2.83</v>
      </c>
      <c r="C22" s="10"/>
      <c r="D22" s="10"/>
      <c r="E22" s="10">
        <v>8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x14ac:dyDescent="0.25">
      <c r="A23" s="10">
        <v>74</v>
      </c>
      <c r="B23" s="10">
        <v>3.1</v>
      </c>
      <c r="C23" s="10"/>
      <c r="D23" s="10"/>
      <c r="E23" s="10">
        <v>6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x14ac:dyDescent="0.25">
      <c r="A24" s="10">
        <v>78</v>
      </c>
      <c r="B24" s="10">
        <v>3.38</v>
      </c>
      <c r="C24" s="10"/>
      <c r="D24" s="10"/>
      <c r="E24" s="10">
        <v>1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x14ac:dyDescent="0.25">
      <c r="A25" s="10">
        <v>82</v>
      </c>
      <c r="B25" s="10">
        <v>3.66</v>
      </c>
      <c r="C25" s="10"/>
      <c r="D25" s="10"/>
      <c r="E25" s="10">
        <v>3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x14ac:dyDescent="0.25">
      <c r="A26" s="10">
        <v>86</v>
      </c>
      <c r="B26" s="10">
        <v>3.95</v>
      </c>
      <c r="C26" s="10"/>
      <c r="D26" s="10"/>
      <c r="E26" s="10">
        <v>2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x14ac:dyDescent="0.25">
      <c r="A27" s="10">
        <v>90</v>
      </c>
      <c r="B27" s="10">
        <v>4.25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x14ac:dyDescent="0.25">
      <c r="A28" s="10">
        <v>94</v>
      </c>
      <c r="B28" s="10">
        <v>4.55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2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2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2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spans="1:21" x14ac:dyDescent="0.25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spans="1:21" x14ac:dyDescent="0.25">
      <c r="A54" s="3" t="s">
        <v>28</v>
      </c>
      <c r="B54" s="3" t="s">
        <v>29</v>
      </c>
      <c r="C54" s="1">
        <f t="shared" ref="C54:S54" si="0">SUM(C9:C51)</f>
        <v>0</v>
      </c>
      <c r="D54" s="1">
        <f t="shared" si="0"/>
        <v>0</v>
      </c>
      <c r="E54" s="1">
        <f t="shared" si="0"/>
        <v>108</v>
      </c>
      <c r="F54" s="1">
        <f t="shared" si="0"/>
        <v>0</v>
      </c>
      <c r="G54" s="1">
        <f t="shared" si="0"/>
        <v>0</v>
      </c>
      <c r="H54" s="1">
        <f t="shared" si="0"/>
        <v>0</v>
      </c>
      <c r="I54" s="1">
        <f t="shared" si="0"/>
        <v>0</v>
      </c>
      <c r="J54" s="1">
        <f t="shared" si="0"/>
        <v>0</v>
      </c>
      <c r="K54" s="1">
        <f t="shared" si="0"/>
        <v>0</v>
      </c>
      <c r="L54" s="1">
        <f t="shared" si="0"/>
        <v>0</v>
      </c>
      <c r="M54" s="1">
        <f t="shared" si="0"/>
        <v>0</v>
      </c>
      <c r="N54" s="1">
        <f t="shared" si="0"/>
        <v>0</v>
      </c>
      <c r="O54" s="1">
        <f t="shared" si="0"/>
        <v>0</v>
      </c>
      <c r="P54" s="1">
        <f t="shared" si="0"/>
        <v>0</v>
      </c>
      <c r="Q54" s="1">
        <f t="shared" si="0"/>
        <v>0</v>
      </c>
      <c r="R54" s="1">
        <f t="shared" si="0"/>
        <v>0</v>
      </c>
      <c r="S54" s="1">
        <f t="shared" si="0"/>
        <v>0</v>
      </c>
      <c r="T54" s="3">
        <f>SUM(C54:S54)</f>
        <v>108</v>
      </c>
      <c r="U54" s="3" t="s">
        <v>30</v>
      </c>
    </row>
    <row r="55" spans="1:21" x14ac:dyDescent="0.25">
      <c r="A55" s="15"/>
      <c r="B55" s="15" t="s">
        <v>31</v>
      </c>
      <c r="C55" s="16">
        <f t="shared" ref="C55:S55" si="1">ROUND(C54/$B$6, 1)</f>
        <v>0</v>
      </c>
      <c r="D55" s="16">
        <f t="shared" si="1"/>
        <v>0</v>
      </c>
      <c r="E55" s="16">
        <f t="shared" si="1"/>
        <v>174.2</v>
      </c>
      <c r="F55" s="16">
        <f t="shared" si="1"/>
        <v>0</v>
      </c>
      <c r="G55" s="16">
        <f t="shared" si="1"/>
        <v>0</v>
      </c>
      <c r="H55" s="16">
        <f t="shared" si="1"/>
        <v>0</v>
      </c>
      <c r="I55" s="16">
        <f t="shared" si="1"/>
        <v>0</v>
      </c>
      <c r="J55" s="16">
        <f t="shared" si="1"/>
        <v>0</v>
      </c>
      <c r="K55" s="16">
        <f t="shared" si="1"/>
        <v>0</v>
      </c>
      <c r="L55" s="16">
        <f t="shared" si="1"/>
        <v>0</v>
      </c>
      <c r="M55" s="16">
        <f t="shared" si="1"/>
        <v>0</v>
      </c>
      <c r="N55" s="16">
        <f t="shared" si="1"/>
        <v>0</v>
      </c>
      <c r="O55" s="16">
        <f t="shared" si="1"/>
        <v>0</v>
      </c>
      <c r="P55" s="16">
        <f t="shared" si="1"/>
        <v>0</v>
      </c>
      <c r="Q55" s="16">
        <f t="shared" si="1"/>
        <v>0</v>
      </c>
      <c r="R55" s="16">
        <f t="shared" si="1"/>
        <v>0</v>
      </c>
      <c r="S55" s="16">
        <f t="shared" si="1"/>
        <v>0</v>
      </c>
      <c r="T55" s="17">
        <f>ROUND(SUM(C55:S55),0)</f>
        <v>174</v>
      </c>
      <c r="U55" s="15" t="s">
        <v>32</v>
      </c>
    </row>
    <row r="56" spans="1:21" ht="18.75" customHeight="1" x14ac:dyDescent="0.25">
      <c r="A56" s="3" t="s">
        <v>33</v>
      </c>
      <c r="B56" s="3" t="s">
        <v>29</v>
      </c>
      <c r="C56" s="18">
        <f>ROUND('Berechnungen Grundflaeche'!C53, 2)</f>
        <v>0</v>
      </c>
      <c r="D56" s="18">
        <f>ROUND('Berechnungen Grundflaeche'!D53, 2)</f>
        <v>0</v>
      </c>
      <c r="E56" s="18">
        <f>ROUND('Berechnungen Grundflaeche'!E53, 2)</f>
        <v>30.92</v>
      </c>
      <c r="F56" s="18">
        <f>ROUND('Berechnungen Grundflaeche'!F53, 2)</f>
        <v>0</v>
      </c>
      <c r="G56" s="18">
        <f>ROUND('Berechnungen Grundflaeche'!G53, 2)</f>
        <v>0</v>
      </c>
      <c r="H56" s="18">
        <f>ROUND('Berechnungen Grundflaeche'!H53, 2)</f>
        <v>0</v>
      </c>
      <c r="I56" s="18">
        <f>ROUND('Berechnungen Grundflaeche'!I53, 2)</f>
        <v>0</v>
      </c>
      <c r="J56" s="18">
        <f>ROUND('Berechnungen Grundflaeche'!J53, 2)</f>
        <v>0</v>
      </c>
      <c r="K56" s="18">
        <f>ROUND('Berechnungen Grundflaeche'!K53, 2)</f>
        <v>0</v>
      </c>
      <c r="L56" s="18">
        <f>ROUND('Berechnungen Grundflaeche'!L53, 2)</f>
        <v>0</v>
      </c>
      <c r="M56" s="18">
        <f>ROUND('Berechnungen Grundflaeche'!M53, 2)</f>
        <v>0</v>
      </c>
      <c r="N56" s="18">
        <f>ROUND('Berechnungen Grundflaeche'!N53, 2)</f>
        <v>0</v>
      </c>
      <c r="O56" s="18">
        <f>ROUND('Berechnungen Grundflaeche'!O53, 2)</f>
        <v>0</v>
      </c>
      <c r="P56" s="18">
        <f>ROUND('Berechnungen Grundflaeche'!P53, 2)</f>
        <v>0</v>
      </c>
      <c r="Q56" s="18">
        <f>ROUND('Berechnungen Grundflaeche'!Q53, 2)</f>
        <v>0</v>
      </c>
      <c r="R56" s="18">
        <f>ROUND('Berechnungen Grundflaeche'!R53, 2)</f>
        <v>0</v>
      </c>
      <c r="S56" s="18">
        <f>ROUND('Berechnungen Grundflaeche'!S53, 2)</f>
        <v>0</v>
      </c>
      <c r="T56" s="19">
        <f>ROUND('Berechnungen Grundflaeche'!T53,1)</f>
        <v>30.9</v>
      </c>
      <c r="U56" s="3" t="s">
        <v>34</v>
      </c>
    </row>
    <row r="57" spans="1:21" ht="18.75" customHeight="1" x14ac:dyDescent="0.25">
      <c r="A57" s="3"/>
      <c r="B57" s="3" t="s">
        <v>31</v>
      </c>
      <c r="C57" s="18">
        <f>ROUND('Berechnungen Grundflaeche'!C54, 2)</f>
        <v>0</v>
      </c>
      <c r="D57" s="18">
        <f>ROUND('Berechnungen Grundflaeche'!D54, 2)</f>
        <v>0</v>
      </c>
      <c r="E57" s="18">
        <f>ROUND('Berechnungen Grundflaeche'!E54, 2)</f>
        <v>49.88</v>
      </c>
      <c r="F57" s="18">
        <f>ROUND('Berechnungen Grundflaeche'!F54, 2)</f>
        <v>0</v>
      </c>
      <c r="G57" s="18">
        <f>ROUND('Berechnungen Grundflaeche'!G54, 2)</f>
        <v>0</v>
      </c>
      <c r="H57" s="18">
        <f>ROUND('Berechnungen Grundflaeche'!H54, 2)</f>
        <v>0</v>
      </c>
      <c r="I57" s="18">
        <f>ROUND('Berechnungen Grundflaeche'!I54, 2)</f>
        <v>0</v>
      </c>
      <c r="J57" s="18">
        <f>ROUND('Berechnungen Grundflaeche'!J54, 2)</f>
        <v>0</v>
      </c>
      <c r="K57" s="18">
        <f>ROUND('Berechnungen Grundflaeche'!K54, 2)</f>
        <v>0</v>
      </c>
      <c r="L57" s="18">
        <f>ROUND('Berechnungen Grundflaeche'!L54, 2)</f>
        <v>0</v>
      </c>
      <c r="M57" s="18">
        <f>ROUND('Berechnungen Grundflaeche'!M54, 2)</f>
        <v>0</v>
      </c>
      <c r="N57" s="18">
        <f>ROUND('Berechnungen Grundflaeche'!N54, 2)</f>
        <v>0</v>
      </c>
      <c r="O57" s="18">
        <f>ROUND('Berechnungen Grundflaeche'!O54, 2)</f>
        <v>0</v>
      </c>
      <c r="P57" s="18">
        <f>ROUND('Berechnungen Grundflaeche'!P54, 2)</f>
        <v>0</v>
      </c>
      <c r="Q57" s="18">
        <f>ROUND('Berechnungen Grundflaeche'!Q54, 2)</f>
        <v>0</v>
      </c>
      <c r="R57" s="18">
        <f>ROUND('Berechnungen Grundflaeche'!R54, 2)</f>
        <v>0</v>
      </c>
      <c r="S57" s="18">
        <f>ROUND('Berechnungen Grundflaeche'!S54, 2)</f>
        <v>0</v>
      </c>
      <c r="T57" s="19">
        <f>ROUND('Berechnungen Grundflaeche'!T54, 1)</f>
        <v>49.9</v>
      </c>
      <c r="U57" s="3" t="s">
        <v>35</v>
      </c>
    </row>
    <row r="58" spans="1:21" x14ac:dyDescent="0.25">
      <c r="A58" s="15"/>
      <c r="B58" s="15" t="s">
        <v>36</v>
      </c>
      <c r="C58" s="20">
        <f>ROUND(100 * 'Berechnungen Grundflaeche'!C55,0)</f>
        <v>0</v>
      </c>
      <c r="D58" s="20">
        <f>ROUND(100 * 'Berechnungen Grundflaeche'!D55,0)</f>
        <v>0</v>
      </c>
      <c r="E58" s="20">
        <f>ROUND(100 * 'Berechnungen Grundflaeche'!E55,0)</f>
        <v>100</v>
      </c>
      <c r="F58" s="20">
        <f>ROUND(100 * 'Berechnungen Grundflaeche'!F55,0)</f>
        <v>0</v>
      </c>
      <c r="G58" s="20">
        <f>ROUND(100 * 'Berechnungen Grundflaeche'!G55,0)</f>
        <v>0</v>
      </c>
      <c r="H58" s="20">
        <f>ROUND(100 * 'Berechnungen Grundflaeche'!H55,0)</f>
        <v>0</v>
      </c>
      <c r="I58" s="20">
        <f>ROUND(100 * 'Berechnungen Grundflaeche'!I55,0)</f>
        <v>0</v>
      </c>
      <c r="J58" s="20">
        <f>ROUND(100 * 'Berechnungen Grundflaeche'!J55,0)</f>
        <v>0</v>
      </c>
      <c r="K58" s="20">
        <f>ROUND(100 * 'Berechnungen Grundflaeche'!K55,0)</f>
        <v>0</v>
      </c>
      <c r="L58" s="20">
        <f>ROUND(100 * 'Berechnungen Grundflaeche'!L55,0)</f>
        <v>0</v>
      </c>
      <c r="M58" s="20">
        <f>ROUND(100 * 'Berechnungen Grundflaeche'!M55,0)</f>
        <v>0</v>
      </c>
      <c r="N58" s="20">
        <f>ROUND(100 * 'Berechnungen Grundflaeche'!N55,0)</f>
        <v>0</v>
      </c>
      <c r="O58" s="20">
        <f>ROUND(100 * 'Berechnungen Grundflaeche'!O55,0)</f>
        <v>0</v>
      </c>
      <c r="P58" s="20">
        <f>ROUND(100 * 'Berechnungen Grundflaeche'!P55,0)</f>
        <v>0</v>
      </c>
      <c r="Q58" s="20">
        <f>ROUND(100 * 'Berechnungen Grundflaeche'!Q55,0)</f>
        <v>0</v>
      </c>
      <c r="R58" s="20">
        <f>ROUND(100 * 'Berechnungen Grundflaeche'!R55,0)</f>
        <v>0</v>
      </c>
      <c r="S58" s="20">
        <f>ROUND(100 * 'Berechnungen Grundflaeche'!S55,0)</f>
        <v>0</v>
      </c>
      <c r="T58" s="21"/>
      <c r="U58" s="15" t="s">
        <v>37</v>
      </c>
    </row>
    <row r="59" spans="1:21" x14ac:dyDescent="0.25">
      <c r="A59" s="3" t="s">
        <v>38</v>
      </c>
      <c r="B59" s="3" t="s">
        <v>29</v>
      </c>
      <c r="C59" s="22">
        <f>ROUND('Berechnungen Vorrat'!C53, 1)</f>
        <v>0</v>
      </c>
      <c r="D59" s="22">
        <f>ROUND('Berechnungen Vorrat'!D53, 1)</f>
        <v>0</v>
      </c>
      <c r="E59" s="22">
        <f>ROUND('Berechnungen Vorrat'!E53, 1)</f>
        <v>231.3</v>
      </c>
      <c r="F59" s="22">
        <f>ROUND('Berechnungen Vorrat'!F53, 1)</f>
        <v>0</v>
      </c>
      <c r="G59" s="22">
        <f>ROUND('Berechnungen Vorrat'!G53, 1)</f>
        <v>0</v>
      </c>
      <c r="H59" s="22">
        <f>ROUND('Berechnungen Vorrat'!H53, 1)</f>
        <v>0</v>
      </c>
      <c r="I59" s="22">
        <f>ROUND('Berechnungen Vorrat'!I53, 1)</f>
        <v>0</v>
      </c>
      <c r="J59" s="22">
        <f>ROUND('Berechnungen Vorrat'!J53, 1)</f>
        <v>0</v>
      </c>
      <c r="K59" s="22">
        <f>ROUND('Berechnungen Vorrat'!K53, 1)</f>
        <v>0</v>
      </c>
      <c r="L59" s="22">
        <f>ROUND('Berechnungen Vorrat'!L53, 1)</f>
        <v>0</v>
      </c>
      <c r="M59" s="22">
        <f>ROUND('Berechnungen Vorrat'!M53, 1)</f>
        <v>0</v>
      </c>
      <c r="N59" s="22">
        <f>ROUND('Berechnungen Vorrat'!N53, 1)</f>
        <v>0</v>
      </c>
      <c r="O59" s="22">
        <f>ROUND('Berechnungen Vorrat'!O53, 1)</f>
        <v>0</v>
      </c>
      <c r="P59" s="22">
        <f>ROUND('Berechnungen Vorrat'!P53, 1)</f>
        <v>0</v>
      </c>
      <c r="Q59" s="22">
        <f>ROUND('Berechnungen Vorrat'!Q53, 1)</f>
        <v>0</v>
      </c>
      <c r="R59" s="22">
        <f>ROUND('Berechnungen Vorrat'!R53, 1)</f>
        <v>0</v>
      </c>
      <c r="S59" s="22">
        <f>ROUND('Berechnungen Vorrat'!S53, 1)</f>
        <v>0</v>
      </c>
      <c r="T59" s="23">
        <f>ROUND('Berechnungen Vorrat'!T53, 0)</f>
        <v>231</v>
      </c>
      <c r="U59" s="3" t="s">
        <v>39</v>
      </c>
    </row>
    <row r="60" spans="1:21" x14ac:dyDescent="0.25">
      <c r="A60" s="3"/>
      <c r="B60" s="3" t="s">
        <v>31</v>
      </c>
      <c r="C60" s="22">
        <f>ROUND('Berechnungen Vorrat'!C54, 1)</f>
        <v>0</v>
      </c>
      <c r="D60" s="22">
        <f>ROUND('Berechnungen Vorrat'!D54, 1)</f>
        <v>0</v>
      </c>
      <c r="E60" s="22">
        <f>ROUND('Berechnungen Vorrat'!E54, 1)</f>
        <v>373</v>
      </c>
      <c r="F60" s="22">
        <f>ROUND('Berechnungen Vorrat'!F54, 1)</f>
        <v>0</v>
      </c>
      <c r="G60" s="22">
        <f>ROUND('Berechnungen Vorrat'!G54, 1)</f>
        <v>0</v>
      </c>
      <c r="H60" s="22">
        <f>ROUND('Berechnungen Vorrat'!H54, 1)</f>
        <v>0</v>
      </c>
      <c r="I60" s="22">
        <f>ROUND('Berechnungen Vorrat'!I54, 1)</f>
        <v>0</v>
      </c>
      <c r="J60" s="22">
        <f>ROUND('Berechnungen Vorrat'!J54, 1)</f>
        <v>0</v>
      </c>
      <c r="K60" s="22">
        <f>ROUND('Berechnungen Vorrat'!K54, 1)</f>
        <v>0</v>
      </c>
      <c r="L60" s="22">
        <f>ROUND('Berechnungen Vorrat'!L54, 1)</f>
        <v>0</v>
      </c>
      <c r="M60" s="22">
        <f>ROUND('Berechnungen Vorrat'!M54, 1)</f>
        <v>0</v>
      </c>
      <c r="N60" s="22">
        <f>ROUND('Berechnungen Vorrat'!N54, 1)</f>
        <v>0</v>
      </c>
      <c r="O60" s="22">
        <f>ROUND('Berechnungen Vorrat'!O54, 1)</f>
        <v>0</v>
      </c>
      <c r="P60" s="22">
        <f>ROUND('Berechnungen Vorrat'!P54, 1)</f>
        <v>0</v>
      </c>
      <c r="Q60" s="22">
        <f>ROUND('Berechnungen Vorrat'!Q54, 1)</f>
        <v>0</v>
      </c>
      <c r="R60" s="22">
        <f>ROUND('Berechnungen Vorrat'!R54, 1)</f>
        <v>0</v>
      </c>
      <c r="S60" s="22">
        <f>ROUND('Berechnungen Vorrat'!S54, 1)</f>
        <v>0</v>
      </c>
      <c r="T60" s="23">
        <f>ROUND('Berechnungen Vorrat'!T54, 0)</f>
        <v>373</v>
      </c>
      <c r="U60" s="3" t="s">
        <v>40</v>
      </c>
    </row>
    <row r="61" spans="1:21" x14ac:dyDescent="0.25">
      <c r="A61" s="15"/>
      <c r="B61" s="15" t="s">
        <v>36</v>
      </c>
      <c r="C61" s="20">
        <f>ROUND(100 * 'Berechnungen Vorrat'!C55, 0)</f>
        <v>0</v>
      </c>
      <c r="D61" s="20">
        <f>ROUND(100 * 'Berechnungen Vorrat'!D55, 0)</f>
        <v>0</v>
      </c>
      <c r="E61" s="20">
        <f>ROUND(100 * 'Berechnungen Vorrat'!E55, 0)</f>
        <v>100</v>
      </c>
      <c r="F61" s="20">
        <f>ROUND(100 * 'Berechnungen Vorrat'!F55, 0)</f>
        <v>0</v>
      </c>
      <c r="G61" s="20">
        <f>ROUND(100 * 'Berechnungen Vorrat'!G55, 0)</f>
        <v>0</v>
      </c>
      <c r="H61" s="20">
        <f>ROUND(100 * 'Berechnungen Vorrat'!H55, 0)</f>
        <v>0</v>
      </c>
      <c r="I61" s="20">
        <f>ROUND(100 * 'Berechnungen Vorrat'!I55, 0)</f>
        <v>0</v>
      </c>
      <c r="J61" s="20">
        <f>ROUND(100 * 'Berechnungen Vorrat'!J55, 0)</f>
        <v>0</v>
      </c>
      <c r="K61" s="20">
        <f>ROUND(100 * 'Berechnungen Vorrat'!K55, 0)</f>
        <v>0</v>
      </c>
      <c r="L61" s="20">
        <f>ROUND(100 * 'Berechnungen Vorrat'!L55, 0)</f>
        <v>0</v>
      </c>
      <c r="M61" s="20">
        <f>ROUND(100 * 'Berechnungen Vorrat'!M55, 0)</f>
        <v>0</v>
      </c>
      <c r="N61" s="20">
        <f>ROUND(100 * 'Berechnungen Vorrat'!N55, 0)</f>
        <v>0</v>
      </c>
      <c r="O61" s="20">
        <f>ROUND(100 * 'Berechnungen Vorrat'!O55, 0)</f>
        <v>0</v>
      </c>
      <c r="P61" s="20">
        <f>ROUND(100 * 'Berechnungen Vorrat'!P55, 0)</f>
        <v>0</v>
      </c>
      <c r="Q61" s="20">
        <f>ROUND(100 * 'Berechnungen Vorrat'!Q55, 0)</f>
        <v>0</v>
      </c>
      <c r="R61" s="20">
        <f>ROUND(100 * 'Berechnungen Vorrat'!R55, 0)</f>
        <v>0</v>
      </c>
      <c r="S61" s="20">
        <f>ROUND(100 * 'Berechnungen Vorrat'!S55, 0)</f>
        <v>0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527777777777799" right="0.31527777777777799" top="0.39374999999999999" bottom="0.39374999999999999" header="0.511811023622047" footer="0.511811023622047"/>
  <pageSetup paperSize="9" orientation="landscape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1"/>
  <sheetViews>
    <sheetView zoomScaleNormal="100"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customHeight="1" x14ac:dyDescent="0.35">
      <c r="A1" s="24" t="s">
        <v>42</v>
      </c>
    </row>
    <row r="2" spans="1:19" x14ac:dyDescent="0.25">
      <c r="A2" s="25" t="s">
        <v>43</v>
      </c>
    </row>
    <row r="3" spans="1:19" x14ac:dyDescent="0.25">
      <c r="A3" s="26" t="s">
        <v>1</v>
      </c>
    </row>
    <row r="4" spans="1:19" x14ac:dyDescent="0.25">
      <c r="A4" s="26" t="s">
        <v>3</v>
      </c>
    </row>
    <row r="5" spans="1:19" x14ac:dyDescent="0.25">
      <c r="A5" s="26" t="s">
        <v>4</v>
      </c>
    </row>
    <row r="6" spans="1:19" x14ac:dyDescent="0.25">
      <c r="A6" s="26" t="s">
        <v>5</v>
      </c>
      <c r="B6">
        <f>Kluppierungsprotokoll!B6</f>
        <v>0.62</v>
      </c>
      <c r="C6" s="26" t="s">
        <v>6</v>
      </c>
    </row>
    <row r="8" spans="1:19" ht="51" customHeight="1" x14ac:dyDescent="0.25">
      <c r="A8" s="27" t="s">
        <v>7</v>
      </c>
      <c r="B8" s="28" t="s">
        <v>8</v>
      </c>
      <c r="C8" s="28" t="s">
        <v>9</v>
      </c>
      <c r="D8" s="28" t="s">
        <v>10</v>
      </c>
      <c r="E8" s="28" t="s">
        <v>11</v>
      </c>
      <c r="F8" s="28" t="s">
        <v>12</v>
      </c>
      <c r="G8" s="28" t="s">
        <v>13</v>
      </c>
      <c r="H8" s="28" t="s">
        <v>14</v>
      </c>
      <c r="I8" s="28" t="s">
        <v>15</v>
      </c>
      <c r="J8" s="28" t="s">
        <v>16</v>
      </c>
      <c r="K8" s="28" t="s">
        <v>17</v>
      </c>
      <c r="L8" s="28" t="s">
        <v>18</v>
      </c>
      <c r="M8" s="28" t="s">
        <v>19</v>
      </c>
      <c r="N8" s="28" t="s">
        <v>20</v>
      </c>
      <c r="O8" s="28" t="s">
        <v>21</v>
      </c>
      <c r="P8" s="28" t="s">
        <v>22</v>
      </c>
      <c r="Q8" s="28" t="s">
        <v>23</v>
      </c>
      <c r="R8" s="28" t="s">
        <v>24</v>
      </c>
      <c r="S8" s="28" t="s">
        <v>25</v>
      </c>
    </row>
    <row r="9" spans="1:19" x14ac:dyDescent="0.25">
      <c r="A9" s="9">
        <f>Kluppierungsprotokoll!A9</f>
        <v>18</v>
      </c>
      <c r="B9" s="9">
        <f>Kluppierungsprotokoll!B9</f>
        <v>0.14000000000000001</v>
      </c>
      <c r="C9" s="9">
        <f>Kluppierungsprotokoll!C9/$B$6</f>
        <v>0</v>
      </c>
      <c r="D9" s="9">
        <f>Kluppierungsprotokoll!D9/$B$6</f>
        <v>0</v>
      </c>
      <c r="E9" s="9">
        <f>Kluppierungsprotokoll!E9/$B$6</f>
        <v>1.6129032258064517</v>
      </c>
      <c r="F9" s="9">
        <f>Kluppierungsprotokoll!F9/$B$6</f>
        <v>0</v>
      </c>
      <c r="G9" s="9">
        <f>Kluppierungsprotokoll!G9/$B$6</f>
        <v>0</v>
      </c>
      <c r="H9" s="9">
        <f>Kluppierungsprotokoll!H9/$B$6</f>
        <v>0</v>
      </c>
      <c r="I9" s="9">
        <f>Kluppierungsprotokoll!I9/$B$6</f>
        <v>0</v>
      </c>
      <c r="J9" s="9">
        <f>Kluppierungsprotokoll!J9/$B$6</f>
        <v>0</v>
      </c>
      <c r="K9" s="9">
        <f>Kluppierungsprotokoll!K9/$B$6</f>
        <v>0</v>
      </c>
      <c r="L9" s="9">
        <f>Kluppierungsprotokoll!L9/$B$6</f>
        <v>0</v>
      </c>
      <c r="M9" s="9">
        <f>Kluppierungsprotokoll!M9/$B$6</f>
        <v>0</v>
      </c>
      <c r="N9" s="9">
        <f>Kluppierungsprotokoll!N9/$B$6</f>
        <v>0</v>
      </c>
      <c r="O9" s="9">
        <f>Kluppierungsprotokoll!O9/$B$6</f>
        <v>0</v>
      </c>
      <c r="P9" s="9">
        <f>Kluppierungsprotokoll!P9/$B$6</f>
        <v>0</v>
      </c>
      <c r="Q9" s="9">
        <f>Kluppierungsprotokoll!Q9/$B$6</f>
        <v>0</v>
      </c>
      <c r="R9" s="9">
        <f>Kluppierungsprotokoll!R9/$B$6</f>
        <v>0</v>
      </c>
      <c r="S9" s="9">
        <f>Kluppierungsprotokoll!S9/$B$6</f>
        <v>0</v>
      </c>
    </row>
    <row r="10" spans="1:19" x14ac:dyDescent="0.25">
      <c r="A10" s="10">
        <f>Kluppierungsprotokoll!A10</f>
        <v>22</v>
      </c>
      <c r="B10" s="10">
        <f>Kluppierungsprotokoll!B10</f>
        <v>0.25</v>
      </c>
      <c r="C10" s="10">
        <f>Kluppierungsprotokoll!C10/$B$6</f>
        <v>0</v>
      </c>
      <c r="D10" s="10">
        <f>Kluppierungsprotokoll!D10/$B$6</f>
        <v>0</v>
      </c>
      <c r="E10" s="10">
        <f>Kluppierungsprotokoll!E10/$B$6</f>
        <v>1.6129032258064517</v>
      </c>
      <c r="F10" s="10">
        <f>Kluppierungsprotokoll!F10/$B$6</f>
        <v>0</v>
      </c>
      <c r="G10" s="10">
        <f>Kluppierungsprotokoll!G10/$B$6</f>
        <v>0</v>
      </c>
      <c r="H10" s="10">
        <f>Kluppierungsprotokoll!H10/$B$6</f>
        <v>0</v>
      </c>
      <c r="I10" s="10">
        <f>Kluppierungsprotokoll!I10/$B$6</f>
        <v>0</v>
      </c>
      <c r="J10" s="10">
        <f>Kluppierungsprotokoll!J10/$B$6</f>
        <v>0</v>
      </c>
      <c r="K10" s="10">
        <f>Kluppierungsprotokoll!K10/$B$6</f>
        <v>0</v>
      </c>
      <c r="L10" s="10">
        <f>Kluppierungsprotokoll!L10/$B$6</f>
        <v>0</v>
      </c>
      <c r="M10" s="10">
        <f>Kluppierungsprotokoll!M10/$B$6</f>
        <v>0</v>
      </c>
      <c r="N10" s="10">
        <f>Kluppierungsprotokoll!N10/$B$6</f>
        <v>0</v>
      </c>
      <c r="O10" s="10">
        <f>Kluppierungsprotokoll!O10/$B$6</f>
        <v>0</v>
      </c>
      <c r="P10" s="10">
        <f>Kluppierungsprotokoll!P10/$B$6</f>
        <v>0</v>
      </c>
      <c r="Q10" s="10">
        <f>Kluppierungsprotokoll!Q10/$B$6</f>
        <v>0</v>
      </c>
      <c r="R10" s="10">
        <f>Kluppierungsprotokoll!R10/$B$6</f>
        <v>0</v>
      </c>
      <c r="S10" s="10">
        <f>Kluppierungsprotokoll!S10/$B$6</f>
        <v>0</v>
      </c>
    </row>
    <row r="11" spans="1:19" x14ac:dyDescent="0.25">
      <c r="A11" s="10">
        <f>Kluppierungsprotokoll!A11</f>
        <v>26</v>
      </c>
      <c r="B11" s="10">
        <f>Kluppierungsprotokoll!B11</f>
        <v>0.37</v>
      </c>
      <c r="C11" s="10">
        <f>Kluppierungsprotokoll!C11/$B$6</f>
        <v>0</v>
      </c>
      <c r="D11" s="10">
        <f>Kluppierungsprotokoll!D11/$B$6</f>
        <v>0</v>
      </c>
      <c r="E11" s="10">
        <f>Kluppierungsprotokoll!E11/$B$6</f>
        <v>1.6129032258064517</v>
      </c>
      <c r="F11" s="10">
        <f>Kluppierungsprotokoll!F11/$B$6</f>
        <v>0</v>
      </c>
      <c r="G11" s="10">
        <f>Kluppierungsprotokoll!G11/$B$6</f>
        <v>0</v>
      </c>
      <c r="H11" s="10">
        <f>Kluppierungsprotokoll!H11/$B$6</f>
        <v>0</v>
      </c>
      <c r="I11" s="10">
        <f>Kluppierungsprotokoll!I11/$B$6</f>
        <v>0</v>
      </c>
      <c r="J11" s="10">
        <f>Kluppierungsprotokoll!J11/$B$6</f>
        <v>0</v>
      </c>
      <c r="K11" s="10">
        <f>Kluppierungsprotokoll!K11/$B$6</f>
        <v>0</v>
      </c>
      <c r="L11" s="10">
        <f>Kluppierungsprotokoll!L11/$B$6</f>
        <v>0</v>
      </c>
      <c r="M11" s="10">
        <f>Kluppierungsprotokoll!M11/$B$6</f>
        <v>0</v>
      </c>
      <c r="N11" s="10">
        <f>Kluppierungsprotokoll!N11/$B$6</f>
        <v>0</v>
      </c>
      <c r="O11" s="10">
        <f>Kluppierungsprotokoll!O11/$B$6</f>
        <v>0</v>
      </c>
      <c r="P11" s="10">
        <f>Kluppierungsprotokoll!P11/$B$6</f>
        <v>0</v>
      </c>
      <c r="Q11" s="10">
        <f>Kluppierungsprotokoll!Q11/$B$6</f>
        <v>0</v>
      </c>
      <c r="R11" s="10">
        <f>Kluppierungsprotokoll!R11/$B$6</f>
        <v>0</v>
      </c>
      <c r="S11" s="10">
        <f>Kluppierungsprotokoll!S11/$B$6</f>
        <v>0</v>
      </c>
    </row>
    <row r="12" spans="1:19" x14ac:dyDescent="0.25">
      <c r="A12" s="10">
        <f>Kluppierungsprotokoll!A12</f>
        <v>30</v>
      </c>
      <c r="B12" s="10">
        <f>Kluppierungsprotokoll!B12</f>
        <v>0.5</v>
      </c>
      <c r="C12" s="10">
        <f>Kluppierungsprotokoll!C12/$B$6</f>
        <v>0</v>
      </c>
      <c r="D12" s="10">
        <f>Kluppierungsprotokoll!D12/$B$6</f>
        <v>0</v>
      </c>
      <c r="E12" s="10">
        <f>Kluppierungsprotokoll!E12/$B$6</f>
        <v>3.2258064516129035</v>
      </c>
      <c r="F12" s="10">
        <f>Kluppierungsprotokoll!F12/$B$6</f>
        <v>0</v>
      </c>
      <c r="G12" s="10">
        <f>Kluppierungsprotokoll!G12/$B$6</f>
        <v>0</v>
      </c>
      <c r="H12" s="10">
        <f>Kluppierungsprotokoll!H12/$B$6</f>
        <v>0</v>
      </c>
      <c r="I12" s="10">
        <f>Kluppierungsprotokoll!I12/$B$6</f>
        <v>0</v>
      </c>
      <c r="J12" s="10">
        <f>Kluppierungsprotokoll!J12/$B$6</f>
        <v>0</v>
      </c>
      <c r="K12" s="10">
        <f>Kluppierungsprotokoll!K12/$B$6</f>
        <v>0</v>
      </c>
      <c r="L12" s="10">
        <f>Kluppierungsprotokoll!L12/$B$6</f>
        <v>0</v>
      </c>
      <c r="M12" s="10">
        <f>Kluppierungsprotokoll!M12/$B$6</f>
        <v>0</v>
      </c>
      <c r="N12" s="10">
        <f>Kluppierungsprotokoll!N12/$B$6</f>
        <v>0</v>
      </c>
      <c r="O12" s="10">
        <f>Kluppierungsprotokoll!O12/$B$6</f>
        <v>0</v>
      </c>
      <c r="P12" s="10">
        <f>Kluppierungsprotokoll!P12/$B$6</f>
        <v>0</v>
      </c>
      <c r="Q12" s="10">
        <f>Kluppierungsprotokoll!Q12/$B$6</f>
        <v>0</v>
      </c>
      <c r="R12" s="10">
        <f>Kluppierungsprotokoll!R12/$B$6</f>
        <v>0</v>
      </c>
      <c r="S12" s="10">
        <f>Kluppierungsprotokoll!S12/$B$6</f>
        <v>0</v>
      </c>
    </row>
    <row r="13" spans="1:19" x14ac:dyDescent="0.25">
      <c r="A13" s="10">
        <f>Kluppierungsprotokoll!A13</f>
        <v>34</v>
      </c>
      <c r="B13" s="10">
        <f>Kluppierungsprotokoll!B13</f>
        <v>0.65</v>
      </c>
      <c r="C13" s="10">
        <f>Kluppierungsprotokoll!C13/$B$6</f>
        <v>0</v>
      </c>
      <c r="D13" s="10">
        <f>Kluppierungsprotokoll!D13/$B$6</f>
        <v>0</v>
      </c>
      <c r="E13" s="10">
        <f>Kluppierungsprotokoll!E13/$B$6</f>
        <v>1.6129032258064517</v>
      </c>
      <c r="F13" s="10">
        <f>Kluppierungsprotokoll!F13/$B$6</f>
        <v>0</v>
      </c>
      <c r="G13" s="10">
        <f>Kluppierungsprotokoll!G13/$B$6</f>
        <v>0</v>
      </c>
      <c r="H13" s="10">
        <f>Kluppierungsprotokoll!H13/$B$6</f>
        <v>0</v>
      </c>
      <c r="I13" s="10">
        <f>Kluppierungsprotokoll!I13/$B$6</f>
        <v>0</v>
      </c>
      <c r="J13" s="10">
        <f>Kluppierungsprotokoll!J13/$B$6</f>
        <v>0</v>
      </c>
      <c r="K13" s="10">
        <f>Kluppierungsprotokoll!K13/$B$6</f>
        <v>0</v>
      </c>
      <c r="L13" s="10">
        <f>Kluppierungsprotokoll!L13/$B$6</f>
        <v>0</v>
      </c>
      <c r="M13" s="10">
        <f>Kluppierungsprotokoll!M13/$B$6</f>
        <v>0</v>
      </c>
      <c r="N13" s="10">
        <f>Kluppierungsprotokoll!N13/$B$6</f>
        <v>0</v>
      </c>
      <c r="O13" s="10">
        <f>Kluppierungsprotokoll!O13/$B$6</f>
        <v>0</v>
      </c>
      <c r="P13" s="10">
        <f>Kluppierungsprotokoll!P13/$B$6</f>
        <v>0</v>
      </c>
      <c r="Q13" s="10">
        <f>Kluppierungsprotokoll!Q13/$B$6</f>
        <v>0</v>
      </c>
      <c r="R13" s="10">
        <f>Kluppierungsprotokoll!R13/$B$6</f>
        <v>0</v>
      </c>
      <c r="S13" s="10">
        <f>Kluppierungsprotokoll!S13/$B$6</f>
        <v>0</v>
      </c>
    </row>
    <row r="14" spans="1:19" x14ac:dyDescent="0.25">
      <c r="A14" s="10">
        <f>Kluppierungsprotokoll!A14</f>
        <v>38</v>
      </c>
      <c r="B14" s="10">
        <f>Kluppierungsprotokoll!B14</f>
        <v>0.83</v>
      </c>
      <c r="C14" s="10">
        <f>Kluppierungsprotokoll!C14/$B$6</f>
        <v>0</v>
      </c>
      <c r="D14" s="10">
        <f>Kluppierungsprotokoll!D14/$B$6</f>
        <v>0</v>
      </c>
      <c r="E14" s="10">
        <f>Kluppierungsprotokoll!E14/$B$6</f>
        <v>1.6129032258064517</v>
      </c>
      <c r="F14" s="10">
        <f>Kluppierungsprotokoll!F14/$B$6</f>
        <v>0</v>
      </c>
      <c r="G14" s="10">
        <f>Kluppierungsprotokoll!G14/$B$6</f>
        <v>0</v>
      </c>
      <c r="H14" s="10">
        <f>Kluppierungsprotokoll!H14/$B$6</f>
        <v>0</v>
      </c>
      <c r="I14" s="10">
        <f>Kluppierungsprotokoll!I14/$B$6</f>
        <v>0</v>
      </c>
      <c r="J14" s="10">
        <f>Kluppierungsprotokoll!J14/$B$6</f>
        <v>0</v>
      </c>
      <c r="K14" s="10">
        <f>Kluppierungsprotokoll!K14/$B$6</f>
        <v>0</v>
      </c>
      <c r="L14" s="10">
        <f>Kluppierungsprotokoll!L14/$B$6</f>
        <v>0</v>
      </c>
      <c r="M14" s="10">
        <f>Kluppierungsprotokoll!M14/$B$6</f>
        <v>0</v>
      </c>
      <c r="N14" s="10">
        <f>Kluppierungsprotokoll!N14/$B$6</f>
        <v>0</v>
      </c>
      <c r="O14" s="10">
        <f>Kluppierungsprotokoll!O14/$B$6</f>
        <v>0</v>
      </c>
      <c r="P14" s="10">
        <f>Kluppierungsprotokoll!P14/$B$6</f>
        <v>0</v>
      </c>
      <c r="Q14" s="10">
        <f>Kluppierungsprotokoll!Q14/$B$6</f>
        <v>0</v>
      </c>
      <c r="R14" s="10">
        <f>Kluppierungsprotokoll!R14/$B$6</f>
        <v>0</v>
      </c>
      <c r="S14" s="10">
        <f>Kluppierungsprotokoll!S14/$B$6</f>
        <v>0</v>
      </c>
    </row>
    <row r="15" spans="1:19" x14ac:dyDescent="0.25">
      <c r="A15" s="10">
        <f>Kluppierungsprotokoll!A15</f>
        <v>42</v>
      </c>
      <c r="B15" s="10">
        <f>Kluppierungsprotokoll!B15</f>
        <v>1.04</v>
      </c>
      <c r="C15" s="10">
        <f>Kluppierungsprotokoll!C15/$B$6</f>
        <v>0</v>
      </c>
      <c r="D15" s="10">
        <f>Kluppierungsprotokoll!D15/$B$6</f>
        <v>0</v>
      </c>
      <c r="E15" s="10">
        <f>Kluppierungsprotokoll!E15/$B$6</f>
        <v>3.2258064516129035</v>
      </c>
      <c r="F15" s="10">
        <f>Kluppierungsprotokoll!F15/$B$6</f>
        <v>0</v>
      </c>
      <c r="G15" s="10">
        <f>Kluppierungsprotokoll!G15/$B$6</f>
        <v>0</v>
      </c>
      <c r="H15" s="10">
        <f>Kluppierungsprotokoll!H15/$B$6</f>
        <v>0</v>
      </c>
      <c r="I15" s="10">
        <f>Kluppierungsprotokoll!I15/$B$6</f>
        <v>0</v>
      </c>
      <c r="J15" s="10">
        <f>Kluppierungsprotokoll!J15/$B$6</f>
        <v>0</v>
      </c>
      <c r="K15" s="10">
        <f>Kluppierungsprotokoll!K15/$B$6</f>
        <v>0</v>
      </c>
      <c r="L15" s="10">
        <f>Kluppierungsprotokoll!L15/$B$6</f>
        <v>0</v>
      </c>
      <c r="M15" s="10">
        <f>Kluppierungsprotokoll!M15/$B$6</f>
        <v>0</v>
      </c>
      <c r="N15" s="10">
        <f>Kluppierungsprotokoll!N15/$B$6</f>
        <v>0</v>
      </c>
      <c r="O15" s="10">
        <f>Kluppierungsprotokoll!O15/$B$6</f>
        <v>0</v>
      </c>
      <c r="P15" s="10">
        <f>Kluppierungsprotokoll!P15/$B$6</f>
        <v>0</v>
      </c>
      <c r="Q15" s="10">
        <f>Kluppierungsprotokoll!Q15/$B$6</f>
        <v>0</v>
      </c>
      <c r="R15" s="10">
        <f>Kluppierungsprotokoll!R15/$B$6</f>
        <v>0</v>
      </c>
      <c r="S15" s="10">
        <f>Kluppierungsprotokoll!S15/$B$6</f>
        <v>0</v>
      </c>
    </row>
    <row r="16" spans="1:19" x14ac:dyDescent="0.25">
      <c r="A16" s="10">
        <f>Kluppierungsprotokoll!A16</f>
        <v>46</v>
      </c>
      <c r="B16" s="10">
        <f>Kluppierungsprotokoll!B16</f>
        <v>1.27</v>
      </c>
      <c r="C16" s="10">
        <f>Kluppierungsprotokoll!C16/$B$6</f>
        <v>0</v>
      </c>
      <c r="D16" s="10">
        <f>Kluppierungsprotokoll!D16/$B$6</f>
        <v>0</v>
      </c>
      <c r="E16" s="10">
        <f>Kluppierungsprotokoll!E16/$B$6</f>
        <v>3.2258064516129035</v>
      </c>
      <c r="F16" s="10">
        <f>Kluppierungsprotokoll!F16/$B$6</f>
        <v>0</v>
      </c>
      <c r="G16" s="10">
        <f>Kluppierungsprotokoll!G16/$B$6</f>
        <v>0</v>
      </c>
      <c r="H16" s="10">
        <f>Kluppierungsprotokoll!H16/$B$6</f>
        <v>0</v>
      </c>
      <c r="I16" s="10">
        <f>Kluppierungsprotokoll!I16/$B$6</f>
        <v>0</v>
      </c>
      <c r="J16" s="10">
        <f>Kluppierungsprotokoll!J16/$B$6</f>
        <v>0</v>
      </c>
      <c r="K16" s="10">
        <f>Kluppierungsprotokoll!K16/$B$6</f>
        <v>0</v>
      </c>
      <c r="L16" s="10">
        <f>Kluppierungsprotokoll!L16/$B$6</f>
        <v>0</v>
      </c>
      <c r="M16" s="10">
        <f>Kluppierungsprotokoll!M16/$B$6</f>
        <v>0</v>
      </c>
      <c r="N16" s="10">
        <f>Kluppierungsprotokoll!N16/$B$6</f>
        <v>0</v>
      </c>
      <c r="O16" s="10">
        <f>Kluppierungsprotokoll!O16/$B$6</f>
        <v>0</v>
      </c>
      <c r="P16" s="10">
        <f>Kluppierungsprotokoll!P16/$B$6</f>
        <v>0</v>
      </c>
      <c r="Q16" s="10">
        <f>Kluppierungsprotokoll!Q16/$B$6</f>
        <v>0</v>
      </c>
      <c r="R16" s="10">
        <f>Kluppierungsprotokoll!R16/$B$6</f>
        <v>0</v>
      </c>
      <c r="S16" s="10">
        <f>Kluppierungsprotokoll!S16/$B$6</f>
        <v>0</v>
      </c>
    </row>
    <row r="17" spans="1:19" x14ac:dyDescent="0.25">
      <c r="A17" s="10">
        <f>Kluppierungsprotokoll!A17</f>
        <v>50</v>
      </c>
      <c r="B17" s="10">
        <f>Kluppierungsprotokoll!B17</f>
        <v>1.52</v>
      </c>
      <c r="C17" s="10">
        <f>Kluppierungsprotokoll!C17/$B$6</f>
        <v>0</v>
      </c>
      <c r="D17" s="10">
        <f>Kluppierungsprotokoll!D17/$B$6</f>
        <v>0</v>
      </c>
      <c r="E17" s="10">
        <f>Kluppierungsprotokoll!E17/$B$6</f>
        <v>12.903225806451614</v>
      </c>
      <c r="F17" s="10">
        <f>Kluppierungsprotokoll!F17/$B$6</f>
        <v>0</v>
      </c>
      <c r="G17" s="10">
        <f>Kluppierungsprotokoll!G17/$B$6</f>
        <v>0</v>
      </c>
      <c r="H17" s="10">
        <f>Kluppierungsprotokoll!H17/$B$6</f>
        <v>0</v>
      </c>
      <c r="I17" s="10">
        <f>Kluppierungsprotokoll!I17/$B$6</f>
        <v>0</v>
      </c>
      <c r="J17" s="10">
        <f>Kluppierungsprotokoll!J17/$B$6</f>
        <v>0</v>
      </c>
      <c r="K17" s="10">
        <f>Kluppierungsprotokoll!K17/$B$6</f>
        <v>0</v>
      </c>
      <c r="L17" s="10">
        <f>Kluppierungsprotokoll!L17/$B$6</f>
        <v>0</v>
      </c>
      <c r="M17" s="10">
        <f>Kluppierungsprotokoll!M17/$B$6</f>
        <v>0</v>
      </c>
      <c r="N17" s="10">
        <f>Kluppierungsprotokoll!N17/$B$6</f>
        <v>0</v>
      </c>
      <c r="O17" s="10">
        <f>Kluppierungsprotokoll!O17/$B$6</f>
        <v>0</v>
      </c>
      <c r="P17" s="10">
        <f>Kluppierungsprotokoll!P17/$B$6</f>
        <v>0</v>
      </c>
      <c r="Q17" s="10">
        <f>Kluppierungsprotokoll!Q17/$B$6</f>
        <v>0</v>
      </c>
      <c r="R17" s="10">
        <f>Kluppierungsprotokoll!R17/$B$6</f>
        <v>0</v>
      </c>
      <c r="S17" s="10">
        <f>Kluppierungsprotokoll!S17/$B$6</f>
        <v>0</v>
      </c>
    </row>
    <row r="18" spans="1:19" x14ac:dyDescent="0.25">
      <c r="A18" s="10">
        <f>Kluppierungsprotokoll!A18</f>
        <v>54</v>
      </c>
      <c r="B18" s="10">
        <f>Kluppierungsprotokoll!B18</f>
        <v>1.77</v>
      </c>
      <c r="C18" s="10">
        <f>Kluppierungsprotokoll!C18/$B$6</f>
        <v>0</v>
      </c>
      <c r="D18" s="10">
        <f>Kluppierungsprotokoll!D18/$B$6</f>
        <v>0</v>
      </c>
      <c r="E18" s="10">
        <f>Kluppierungsprotokoll!E18/$B$6</f>
        <v>29.032258064516128</v>
      </c>
      <c r="F18" s="10">
        <f>Kluppierungsprotokoll!F18/$B$6</f>
        <v>0</v>
      </c>
      <c r="G18" s="10">
        <f>Kluppierungsprotokoll!G18/$B$6</f>
        <v>0</v>
      </c>
      <c r="H18" s="10">
        <f>Kluppierungsprotokoll!H18/$B$6</f>
        <v>0</v>
      </c>
      <c r="I18" s="10">
        <f>Kluppierungsprotokoll!I18/$B$6</f>
        <v>0</v>
      </c>
      <c r="J18" s="10">
        <f>Kluppierungsprotokoll!J18/$B$6</f>
        <v>0</v>
      </c>
      <c r="K18" s="10">
        <f>Kluppierungsprotokoll!K18/$B$6</f>
        <v>0</v>
      </c>
      <c r="L18" s="10">
        <f>Kluppierungsprotokoll!L18/$B$6</f>
        <v>0</v>
      </c>
      <c r="M18" s="10">
        <f>Kluppierungsprotokoll!M18/$B$6</f>
        <v>0</v>
      </c>
      <c r="N18" s="10">
        <f>Kluppierungsprotokoll!N18/$B$6</f>
        <v>0</v>
      </c>
      <c r="O18" s="10">
        <f>Kluppierungsprotokoll!O18/$B$6</f>
        <v>0</v>
      </c>
      <c r="P18" s="10">
        <f>Kluppierungsprotokoll!P18/$B$6</f>
        <v>0</v>
      </c>
      <c r="Q18" s="10">
        <f>Kluppierungsprotokoll!Q18/$B$6</f>
        <v>0</v>
      </c>
      <c r="R18" s="10">
        <f>Kluppierungsprotokoll!R18/$B$6</f>
        <v>0</v>
      </c>
      <c r="S18" s="10">
        <f>Kluppierungsprotokoll!S18/$B$6</f>
        <v>0</v>
      </c>
    </row>
    <row r="19" spans="1:19" x14ac:dyDescent="0.25">
      <c r="A19" s="10">
        <f>Kluppierungsprotokoll!A19</f>
        <v>58</v>
      </c>
      <c r="B19" s="10">
        <f>Kluppierungsprotokoll!B19</f>
        <v>2.0299999999999998</v>
      </c>
      <c r="C19" s="10">
        <f>Kluppierungsprotokoll!C19/$B$6</f>
        <v>0</v>
      </c>
      <c r="D19" s="10">
        <f>Kluppierungsprotokoll!D19/$B$6</f>
        <v>0</v>
      </c>
      <c r="E19" s="10">
        <f>Kluppierungsprotokoll!E19/$B$6</f>
        <v>25.806451612903228</v>
      </c>
      <c r="F19" s="10">
        <f>Kluppierungsprotokoll!F19/$B$6</f>
        <v>0</v>
      </c>
      <c r="G19" s="10">
        <f>Kluppierungsprotokoll!G19/$B$6</f>
        <v>0</v>
      </c>
      <c r="H19" s="10">
        <f>Kluppierungsprotokoll!H19/$B$6</f>
        <v>0</v>
      </c>
      <c r="I19" s="10">
        <f>Kluppierungsprotokoll!I19/$B$6</f>
        <v>0</v>
      </c>
      <c r="J19" s="10">
        <f>Kluppierungsprotokoll!J19/$B$6</f>
        <v>0</v>
      </c>
      <c r="K19" s="10">
        <f>Kluppierungsprotokoll!K19/$B$6</f>
        <v>0</v>
      </c>
      <c r="L19" s="10">
        <f>Kluppierungsprotokoll!L19/$B$6</f>
        <v>0</v>
      </c>
      <c r="M19" s="10">
        <f>Kluppierungsprotokoll!M19/$B$6</f>
        <v>0</v>
      </c>
      <c r="N19" s="10">
        <f>Kluppierungsprotokoll!N19/$B$6</f>
        <v>0</v>
      </c>
      <c r="O19" s="10">
        <f>Kluppierungsprotokoll!O19/$B$6</f>
        <v>0</v>
      </c>
      <c r="P19" s="10">
        <f>Kluppierungsprotokoll!P19/$B$6</f>
        <v>0</v>
      </c>
      <c r="Q19" s="10">
        <f>Kluppierungsprotokoll!Q19/$B$6</f>
        <v>0</v>
      </c>
      <c r="R19" s="10">
        <f>Kluppierungsprotokoll!R19/$B$6</f>
        <v>0</v>
      </c>
      <c r="S19" s="10">
        <f>Kluppierungsprotokoll!S19/$B$6</f>
        <v>0</v>
      </c>
    </row>
    <row r="20" spans="1:19" x14ac:dyDescent="0.25">
      <c r="A20" s="10">
        <f>Kluppierungsprotokoll!A20</f>
        <v>62</v>
      </c>
      <c r="B20" s="10">
        <f>Kluppierungsprotokoll!B20</f>
        <v>2.29</v>
      </c>
      <c r="C20" s="10">
        <f>Kluppierungsprotokoll!C20/$B$6</f>
        <v>0</v>
      </c>
      <c r="D20" s="10">
        <f>Kluppierungsprotokoll!D20/$B$6</f>
        <v>0</v>
      </c>
      <c r="E20" s="10">
        <f>Kluppierungsprotokoll!E20/$B$6</f>
        <v>37.096774193548384</v>
      </c>
      <c r="F20" s="10">
        <f>Kluppierungsprotokoll!F20/$B$6</f>
        <v>0</v>
      </c>
      <c r="G20" s="10">
        <f>Kluppierungsprotokoll!G20/$B$6</f>
        <v>0</v>
      </c>
      <c r="H20" s="10">
        <f>Kluppierungsprotokoll!H20/$B$6</f>
        <v>0</v>
      </c>
      <c r="I20" s="10">
        <f>Kluppierungsprotokoll!I20/$B$6</f>
        <v>0</v>
      </c>
      <c r="J20" s="10">
        <f>Kluppierungsprotokoll!J20/$B$6</f>
        <v>0</v>
      </c>
      <c r="K20" s="10">
        <f>Kluppierungsprotokoll!K20/$B$6</f>
        <v>0</v>
      </c>
      <c r="L20" s="10">
        <f>Kluppierungsprotokoll!L20/$B$6</f>
        <v>0</v>
      </c>
      <c r="M20" s="10">
        <f>Kluppierungsprotokoll!M20/$B$6</f>
        <v>0</v>
      </c>
      <c r="N20" s="10">
        <f>Kluppierungsprotokoll!N20/$B$6</f>
        <v>0</v>
      </c>
      <c r="O20" s="10">
        <f>Kluppierungsprotokoll!O20/$B$6</f>
        <v>0</v>
      </c>
      <c r="P20" s="10">
        <f>Kluppierungsprotokoll!P20/$B$6</f>
        <v>0</v>
      </c>
      <c r="Q20" s="10">
        <f>Kluppierungsprotokoll!Q20/$B$6</f>
        <v>0</v>
      </c>
      <c r="R20" s="10">
        <f>Kluppierungsprotokoll!R20/$B$6</f>
        <v>0</v>
      </c>
      <c r="S20" s="10">
        <f>Kluppierungsprotokoll!S20/$B$6</f>
        <v>0</v>
      </c>
    </row>
    <row r="21" spans="1:19" x14ac:dyDescent="0.25">
      <c r="A21" s="10">
        <f>Kluppierungsprotokoll!A21</f>
        <v>66</v>
      </c>
      <c r="B21" s="10">
        <f>Kluppierungsprotokoll!B21</f>
        <v>2.56</v>
      </c>
      <c r="C21" s="10">
        <f>Kluppierungsprotokoll!C21/$B$6</f>
        <v>0</v>
      </c>
      <c r="D21" s="10">
        <f>Kluppierungsprotokoll!D21/$B$6</f>
        <v>0</v>
      </c>
      <c r="E21" s="10">
        <f>Kluppierungsprotokoll!E21/$B$6</f>
        <v>19.35483870967742</v>
      </c>
      <c r="F21" s="10">
        <f>Kluppierungsprotokoll!F21/$B$6</f>
        <v>0</v>
      </c>
      <c r="G21" s="10">
        <f>Kluppierungsprotokoll!G21/$B$6</f>
        <v>0</v>
      </c>
      <c r="H21" s="10">
        <f>Kluppierungsprotokoll!H21/$B$6</f>
        <v>0</v>
      </c>
      <c r="I21" s="10">
        <f>Kluppierungsprotokoll!I21/$B$6</f>
        <v>0</v>
      </c>
      <c r="J21" s="10">
        <f>Kluppierungsprotokoll!J21/$B$6</f>
        <v>0</v>
      </c>
      <c r="K21" s="10">
        <f>Kluppierungsprotokoll!K21/$B$6</f>
        <v>0</v>
      </c>
      <c r="L21" s="10">
        <f>Kluppierungsprotokoll!L21/$B$6</f>
        <v>0</v>
      </c>
      <c r="M21" s="10">
        <f>Kluppierungsprotokoll!M21/$B$6</f>
        <v>0</v>
      </c>
      <c r="N21" s="10">
        <f>Kluppierungsprotokoll!N21/$B$6</f>
        <v>0</v>
      </c>
      <c r="O21" s="10">
        <f>Kluppierungsprotokoll!O21/$B$6</f>
        <v>0</v>
      </c>
      <c r="P21" s="10">
        <f>Kluppierungsprotokoll!P21/$B$6</f>
        <v>0</v>
      </c>
      <c r="Q21" s="10">
        <f>Kluppierungsprotokoll!Q21/$B$6</f>
        <v>0</v>
      </c>
      <c r="R21" s="10">
        <f>Kluppierungsprotokoll!R21/$B$6</f>
        <v>0</v>
      </c>
      <c r="S21" s="10">
        <f>Kluppierungsprotokoll!S21/$B$6</f>
        <v>0</v>
      </c>
    </row>
    <row r="22" spans="1:19" x14ac:dyDescent="0.25">
      <c r="A22" s="10">
        <f>Kluppierungsprotokoll!A22</f>
        <v>70</v>
      </c>
      <c r="B22" s="10">
        <f>Kluppierungsprotokoll!B22</f>
        <v>2.83</v>
      </c>
      <c r="C22" s="10">
        <f>Kluppierungsprotokoll!C22/$B$6</f>
        <v>0</v>
      </c>
      <c r="D22" s="10">
        <f>Kluppierungsprotokoll!D22/$B$6</f>
        <v>0</v>
      </c>
      <c r="E22" s="10">
        <f>Kluppierungsprotokoll!E22/$B$6</f>
        <v>12.903225806451614</v>
      </c>
      <c r="F22" s="10">
        <f>Kluppierungsprotokoll!F22/$B$6</f>
        <v>0</v>
      </c>
      <c r="G22" s="10">
        <f>Kluppierungsprotokoll!G22/$B$6</f>
        <v>0</v>
      </c>
      <c r="H22" s="10">
        <f>Kluppierungsprotokoll!H22/$B$6</f>
        <v>0</v>
      </c>
      <c r="I22" s="10">
        <f>Kluppierungsprotokoll!I22/$B$6</f>
        <v>0</v>
      </c>
      <c r="J22" s="10">
        <f>Kluppierungsprotokoll!J22/$B$6</f>
        <v>0</v>
      </c>
      <c r="K22" s="10">
        <f>Kluppierungsprotokoll!K22/$B$6</f>
        <v>0</v>
      </c>
      <c r="L22" s="10">
        <f>Kluppierungsprotokoll!L22/$B$6</f>
        <v>0</v>
      </c>
      <c r="M22" s="10">
        <f>Kluppierungsprotokoll!M22/$B$6</f>
        <v>0</v>
      </c>
      <c r="N22" s="10">
        <f>Kluppierungsprotokoll!N22/$B$6</f>
        <v>0</v>
      </c>
      <c r="O22" s="10">
        <f>Kluppierungsprotokoll!O22/$B$6</f>
        <v>0</v>
      </c>
      <c r="P22" s="10">
        <f>Kluppierungsprotokoll!P22/$B$6</f>
        <v>0</v>
      </c>
      <c r="Q22" s="10">
        <f>Kluppierungsprotokoll!Q22/$B$6</f>
        <v>0</v>
      </c>
      <c r="R22" s="10">
        <f>Kluppierungsprotokoll!R22/$B$6</f>
        <v>0</v>
      </c>
      <c r="S22" s="10">
        <f>Kluppierungsprotokoll!S22/$B$6</f>
        <v>0</v>
      </c>
    </row>
    <row r="23" spans="1:19" x14ac:dyDescent="0.25">
      <c r="A23" s="10">
        <f>Kluppierungsprotokoll!A23</f>
        <v>74</v>
      </c>
      <c r="B23" s="10">
        <f>Kluppierungsprotokoll!B23</f>
        <v>3.1</v>
      </c>
      <c r="C23" s="10">
        <f>Kluppierungsprotokoll!C23/$B$6</f>
        <v>0</v>
      </c>
      <c r="D23" s="10">
        <f>Kluppierungsprotokoll!D23/$B$6</f>
        <v>0</v>
      </c>
      <c r="E23" s="10">
        <f>Kluppierungsprotokoll!E23/$B$6</f>
        <v>9.67741935483871</v>
      </c>
      <c r="F23" s="10">
        <f>Kluppierungsprotokoll!F23/$B$6</f>
        <v>0</v>
      </c>
      <c r="G23" s="10">
        <f>Kluppierungsprotokoll!G23/$B$6</f>
        <v>0</v>
      </c>
      <c r="H23" s="10">
        <f>Kluppierungsprotokoll!H23/$B$6</f>
        <v>0</v>
      </c>
      <c r="I23" s="10">
        <f>Kluppierungsprotokoll!I23/$B$6</f>
        <v>0</v>
      </c>
      <c r="J23" s="10">
        <f>Kluppierungsprotokoll!J23/$B$6</f>
        <v>0</v>
      </c>
      <c r="K23" s="10">
        <f>Kluppierungsprotokoll!K23/$B$6</f>
        <v>0</v>
      </c>
      <c r="L23" s="10">
        <f>Kluppierungsprotokoll!L23/$B$6</f>
        <v>0</v>
      </c>
      <c r="M23" s="10">
        <f>Kluppierungsprotokoll!M23/$B$6</f>
        <v>0</v>
      </c>
      <c r="N23" s="10">
        <f>Kluppierungsprotokoll!N23/$B$6</f>
        <v>0</v>
      </c>
      <c r="O23" s="10">
        <f>Kluppierungsprotokoll!O23/$B$6</f>
        <v>0</v>
      </c>
      <c r="P23" s="10">
        <f>Kluppierungsprotokoll!P23/$B$6</f>
        <v>0</v>
      </c>
      <c r="Q23" s="10">
        <f>Kluppierungsprotokoll!Q23/$B$6</f>
        <v>0</v>
      </c>
      <c r="R23" s="10">
        <f>Kluppierungsprotokoll!R23/$B$6</f>
        <v>0</v>
      </c>
      <c r="S23" s="10">
        <f>Kluppierungsprotokoll!S23/$B$6</f>
        <v>0</v>
      </c>
    </row>
    <row r="24" spans="1:19" x14ac:dyDescent="0.25">
      <c r="A24" s="10">
        <f>Kluppierungsprotokoll!A24</f>
        <v>78</v>
      </c>
      <c r="B24" s="10">
        <f>Kluppierungsprotokoll!B24</f>
        <v>3.38</v>
      </c>
      <c r="C24" s="10">
        <f>Kluppierungsprotokoll!C24/$B$6</f>
        <v>0</v>
      </c>
      <c r="D24" s="10">
        <f>Kluppierungsprotokoll!D24/$B$6</f>
        <v>0</v>
      </c>
      <c r="E24" s="10">
        <f>Kluppierungsprotokoll!E24/$B$6</f>
        <v>1.6129032258064517</v>
      </c>
      <c r="F24" s="10">
        <f>Kluppierungsprotokoll!F24/$B$6</f>
        <v>0</v>
      </c>
      <c r="G24" s="10">
        <f>Kluppierungsprotokoll!G24/$B$6</f>
        <v>0</v>
      </c>
      <c r="H24" s="10">
        <f>Kluppierungsprotokoll!H24/$B$6</f>
        <v>0</v>
      </c>
      <c r="I24" s="10">
        <f>Kluppierungsprotokoll!I24/$B$6</f>
        <v>0</v>
      </c>
      <c r="J24" s="10">
        <f>Kluppierungsprotokoll!J24/$B$6</f>
        <v>0</v>
      </c>
      <c r="K24" s="10">
        <f>Kluppierungsprotokoll!K24/$B$6</f>
        <v>0</v>
      </c>
      <c r="L24" s="10">
        <f>Kluppierungsprotokoll!L24/$B$6</f>
        <v>0</v>
      </c>
      <c r="M24" s="10">
        <f>Kluppierungsprotokoll!M24/$B$6</f>
        <v>0</v>
      </c>
      <c r="N24" s="10">
        <f>Kluppierungsprotokoll!N24/$B$6</f>
        <v>0</v>
      </c>
      <c r="O24" s="10">
        <f>Kluppierungsprotokoll!O24/$B$6</f>
        <v>0</v>
      </c>
      <c r="P24" s="10">
        <f>Kluppierungsprotokoll!P24/$B$6</f>
        <v>0</v>
      </c>
      <c r="Q24" s="10">
        <f>Kluppierungsprotokoll!Q24/$B$6</f>
        <v>0</v>
      </c>
      <c r="R24" s="10">
        <f>Kluppierungsprotokoll!R24/$B$6</f>
        <v>0</v>
      </c>
      <c r="S24" s="10">
        <f>Kluppierungsprotokoll!S24/$B$6</f>
        <v>0</v>
      </c>
    </row>
    <row r="25" spans="1:19" x14ac:dyDescent="0.25">
      <c r="A25" s="10">
        <f>Kluppierungsprotokoll!A25</f>
        <v>82</v>
      </c>
      <c r="B25" s="10">
        <f>Kluppierungsprotokoll!B25</f>
        <v>3.66</v>
      </c>
      <c r="C25" s="10">
        <f>Kluppierungsprotokoll!C25/$B$6</f>
        <v>0</v>
      </c>
      <c r="D25" s="10">
        <f>Kluppierungsprotokoll!D25/$B$6</f>
        <v>0</v>
      </c>
      <c r="E25" s="10">
        <f>Kluppierungsprotokoll!E25/$B$6</f>
        <v>4.838709677419355</v>
      </c>
      <c r="F25" s="10">
        <f>Kluppierungsprotokoll!F25/$B$6</f>
        <v>0</v>
      </c>
      <c r="G25" s="10">
        <f>Kluppierungsprotokoll!G25/$B$6</f>
        <v>0</v>
      </c>
      <c r="H25" s="10">
        <f>Kluppierungsprotokoll!H25/$B$6</f>
        <v>0</v>
      </c>
      <c r="I25" s="10">
        <f>Kluppierungsprotokoll!I25/$B$6</f>
        <v>0</v>
      </c>
      <c r="J25" s="10">
        <f>Kluppierungsprotokoll!J25/$B$6</f>
        <v>0</v>
      </c>
      <c r="K25" s="10">
        <f>Kluppierungsprotokoll!K25/$B$6</f>
        <v>0</v>
      </c>
      <c r="L25" s="10">
        <f>Kluppierungsprotokoll!L25/$B$6</f>
        <v>0</v>
      </c>
      <c r="M25" s="10">
        <f>Kluppierungsprotokoll!M25/$B$6</f>
        <v>0</v>
      </c>
      <c r="N25" s="10">
        <f>Kluppierungsprotokoll!N25/$B$6</f>
        <v>0</v>
      </c>
      <c r="O25" s="10">
        <f>Kluppierungsprotokoll!O25/$B$6</f>
        <v>0</v>
      </c>
      <c r="P25" s="10">
        <f>Kluppierungsprotokoll!P25/$B$6</f>
        <v>0</v>
      </c>
      <c r="Q25" s="10">
        <f>Kluppierungsprotokoll!Q25/$B$6</f>
        <v>0</v>
      </c>
      <c r="R25" s="10">
        <f>Kluppierungsprotokoll!R25/$B$6</f>
        <v>0</v>
      </c>
      <c r="S25" s="10">
        <f>Kluppierungsprotokoll!S25/$B$6</f>
        <v>0</v>
      </c>
    </row>
    <row r="26" spans="1:19" x14ac:dyDescent="0.25">
      <c r="A26" s="10">
        <f>Kluppierungsprotokoll!A26</f>
        <v>86</v>
      </c>
      <c r="B26" s="10">
        <f>Kluppierungsprotokoll!B26</f>
        <v>3.95</v>
      </c>
      <c r="C26" s="10">
        <f>Kluppierungsprotokoll!C26/$B$6</f>
        <v>0</v>
      </c>
      <c r="D26" s="10">
        <f>Kluppierungsprotokoll!D26/$B$6</f>
        <v>0</v>
      </c>
      <c r="E26" s="10">
        <f>Kluppierungsprotokoll!E26/$B$6</f>
        <v>3.2258064516129035</v>
      </c>
      <c r="F26" s="10">
        <f>Kluppierungsprotokoll!F26/$B$6</f>
        <v>0</v>
      </c>
      <c r="G26" s="10">
        <f>Kluppierungsprotokoll!G26/$B$6</f>
        <v>0</v>
      </c>
      <c r="H26" s="10">
        <f>Kluppierungsprotokoll!H26/$B$6</f>
        <v>0</v>
      </c>
      <c r="I26" s="10">
        <f>Kluppierungsprotokoll!I26/$B$6</f>
        <v>0</v>
      </c>
      <c r="J26" s="10">
        <f>Kluppierungsprotokoll!J26/$B$6</f>
        <v>0</v>
      </c>
      <c r="K26" s="10">
        <f>Kluppierungsprotokoll!K26/$B$6</f>
        <v>0</v>
      </c>
      <c r="L26" s="10">
        <f>Kluppierungsprotokoll!L26/$B$6</f>
        <v>0</v>
      </c>
      <c r="M26" s="10">
        <f>Kluppierungsprotokoll!M26/$B$6</f>
        <v>0</v>
      </c>
      <c r="N26" s="10">
        <f>Kluppierungsprotokoll!N26/$B$6</f>
        <v>0</v>
      </c>
      <c r="O26" s="10">
        <f>Kluppierungsprotokoll!O26/$B$6</f>
        <v>0</v>
      </c>
      <c r="P26" s="10">
        <f>Kluppierungsprotokoll!P26/$B$6</f>
        <v>0</v>
      </c>
      <c r="Q26" s="10">
        <f>Kluppierungsprotokoll!Q26/$B$6</f>
        <v>0</v>
      </c>
      <c r="R26" s="10">
        <f>Kluppierungsprotokoll!R26/$B$6</f>
        <v>0</v>
      </c>
      <c r="S26" s="10">
        <f>Kluppierungsprotokoll!S26/$B$6</f>
        <v>0</v>
      </c>
    </row>
    <row r="27" spans="1:19" x14ac:dyDescent="0.25">
      <c r="A27" s="10">
        <f>Kluppierungsprotokoll!A27</f>
        <v>90</v>
      </c>
      <c r="B27" s="10">
        <f>Kluppierungsprotokoll!B27</f>
        <v>4.25</v>
      </c>
      <c r="C27" s="10">
        <f>Kluppierungsprotokoll!C27/$B$6</f>
        <v>0</v>
      </c>
      <c r="D27" s="10">
        <f>Kluppierungsprotokoll!D27/$B$6</f>
        <v>0</v>
      </c>
      <c r="E27" s="10">
        <f>Kluppierungsprotokoll!E27/$B$6</f>
        <v>0</v>
      </c>
      <c r="F27" s="10">
        <f>Kluppierungsprotokoll!F27/$B$6</f>
        <v>0</v>
      </c>
      <c r="G27" s="10">
        <f>Kluppierungsprotokoll!G27/$B$6</f>
        <v>0</v>
      </c>
      <c r="H27" s="10">
        <f>Kluppierungsprotokoll!H27/$B$6</f>
        <v>0</v>
      </c>
      <c r="I27" s="10">
        <f>Kluppierungsprotokoll!I27/$B$6</f>
        <v>0</v>
      </c>
      <c r="J27" s="10">
        <f>Kluppierungsprotokoll!J27/$B$6</f>
        <v>0</v>
      </c>
      <c r="K27" s="10">
        <f>Kluppierungsprotokoll!K27/$B$6</f>
        <v>0</v>
      </c>
      <c r="L27" s="10">
        <f>Kluppierungsprotokoll!L27/$B$6</f>
        <v>0</v>
      </c>
      <c r="M27" s="10">
        <f>Kluppierungsprotokoll!M27/$B$6</f>
        <v>0</v>
      </c>
      <c r="N27" s="10">
        <f>Kluppierungsprotokoll!N27/$B$6</f>
        <v>0</v>
      </c>
      <c r="O27" s="10">
        <f>Kluppierungsprotokoll!O27/$B$6</f>
        <v>0</v>
      </c>
      <c r="P27" s="10">
        <f>Kluppierungsprotokoll!P27/$B$6</f>
        <v>0</v>
      </c>
      <c r="Q27" s="10">
        <f>Kluppierungsprotokoll!Q27/$B$6</f>
        <v>0</v>
      </c>
      <c r="R27" s="10">
        <f>Kluppierungsprotokoll!R27/$B$6</f>
        <v>0</v>
      </c>
      <c r="S27" s="10">
        <f>Kluppierungsprotokoll!S27/$B$6</f>
        <v>0</v>
      </c>
    </row>
    <row r="28" spans="1:19" x14ac:dyDescent="0.25">
      <c r="A28" s="10">
        <f>Kluppierungsprotokoll!A28</f>
        <v>94</v>
      </c>
      <c r="B28" s="10">
        <f>Kluppierungsprotokoll!B28</f>
        <v>4.55</v>
      </c>
      <c r="C28" s="10">
        <f>Kluppierungsprotokoll!C28/$B$6</f>
        <v>0</v>
      </c>
      <c r="D28" s="10">
        <f>Kluppierungsprotokoll!D28/$B$6</f>
        <v>0</v>
      </c>
      <c r="E28" s="10">
        <f>Kluppierungsprotokoll!E28/$B$6</f>
        <v>0</v>
      </c>
      <c r="F28" s="10">
        <f>Kluppierungsprotokoll!F28/$B$6</f>
        <v>0</v>
      </c>
      <c r="G28" s="10">
        <f>Kluppierungsprotokoll!G28/$B$6</f>
        <v>0</v>
      </c>
      <c r="H28" s="10">
        <f>Kluppierungsprotokoll!H28/$B$6</f>
        <v>0</v>
      </c>
      <c r="I28" s="10">
        <f>Kluppierungsprotokoll!I28/$B$6</f>
        <v>0</v>
      </c>
      <c r="J28" s="10">
        <f>Kluppierungsprotokoll!J28/$B$6</f>
        <v>0</v>
      </c>
      <c r="K28" s="10">
        <f>Kluppierungsprotokoll!K28/$B$6</f>
        <v>0</v>
      </c>
      <c r="L28" s="10">
        <f>Kluppierungsprotokoll!L28/$B$6</f>
        <v>0</v>
      </c>
      <c r="M28" s="10">
        <f>Kluppierungsprotokoll!M28/$B$6</f>
        <v>0</v>
      </c>
      <c r="N28" s="10">
        <f>Kluppierungsprotokoll!N28/$B$6</f>
        <v>0</v>
      </c>
      <c r="O28" s="10">
        <f>Kluppierungsprotokoll!O28/$B$6</f>
        <v>0</v>
      </c>
      <c r="P28" s="10">
        <f>Kluppierungsprotokoll!P28/$B$6</f>
        <v>0</v>
      </c>
      <c r="Q28" s="10">
        <f>Kluppierungsprotokoll!Q28/$B$6</f>
        <v>0</v>
      </c>
      <c r="R28" s="10">
        <f>Kluppierungsprotokoll!R28/$B$6</f>
        <v>0</v>
      </c>
      <c r="S28" s="10">
        <f>Kluppierungsprotokoll!S28/$B$6</f>
        <v>0</v>
      </c>
    </row>
    <row r="29" spans="1:19" x14ac:dyDescent="0.25">
      <c r="A29" s="10">
        <f>Kluppierungsprotokoll!A29</f>
        <v>0</v>
      </c>
      <c r="B29" s="10">
        <f>Kluppierungsprotokoll!B29</f>
        <v>0</v>
      </c>
      <c r="C29" s="10">
        <f>Kluppierungsprotokoll!C29/$B$6</f>
        <v>0</v>
      </c>
      <c r="D29" s="10">
        <f>Kluppierungsprotokoll!D29/$B$6</f>
        <v>0</v>
      </c>
      <c r="E29" s="10">
        <f>Kluppierungsprotokoll!E29/$B$6</f>
        <v>0</v>
      </c>
      <c r="F29" s="10">
        <f>Kluppierungsprotokoll!F29/$B$6</f>
        <v>0</v>
      </c>
      <c r="G29" s="10">
        <f>Kluppierungsprotokoll!G29/$B$6</f>
        <v>0</v>
      </c>
      <c r="H29" s="10">
        <f>Kluppierungsprotokoll!H29/$B$6</f>
        <v>0</v>
      </c>
      <c r="I29" s="10">
        <f>Kluppierungsprotokoll!I29/$B$6</f>
        <v>0</v>
      </c>
      <c r="J29" s="10">
        <f>Kluppierungsprotokoll!J29/$B$6</f>
        <v>0</v>
      </c>
      <c r="K29" s="10">
        <f>Kluppierungsprotokoll!K29/$B$6</f>
        <v>0</v>
      </c>
      <c r="L29" s="10">
        <f>Kluppierungsprotokoll!L29/$B$6</f>
        <v>0</v>
      </c>
      <c r="M29" s="10">
        <f>Kluppierungsprotokoll!M29/$B$6</f>
        <v>0</v>
      </c>
      <c r="N29" s="10">
        <f>Kluppierungsprotokoll!N29/$B$6</f>
        <v>0</v>
      </c>
      <c r="O29" s="10">
        <f>Kluppierungsprotokoll!O29/$B$6</f>
        <v>0</v>
      </c>
      <c r="P29" s="10">
        <f>Kluppierungsprotokoll!P29/$B$6</f>
        <v>0</v>
      </c>
      <c r="Q29" s="10">
        <f>Kluppierungsprotokoll!Q29/$B$6</f>
        <v>0</v>
      </c>
      <c r="R29" s="10">
        <f>Kluppierungsprotokoll!R29/$B$6</f>
        <v>0</v>
      </c>
      <c r="S29" s="10">
        <f>Kluppierungsprotokoll!S29/$B$6</f>
        <v>0</v>
      </c>
    </row>
    <row r="30" spans="1:19" x14ac:dyDescent="0.25">
      <c r="A30" s="10">
        <f>Kluppierungsprotokoll!A30</f>
        <v>0</v>
      </c>
      <c r="B30" s="10">
        <f>Kluppierungsprotokoll!B30</f>
        <v>0</v>
      </c>
      <c r="C30" s="10">
        <f>Kluppierungsprotokoll!C30/$B$6</f>
        <v>0</v>
      </c>
      <c r="D30" s="10">
        <f>Kluppierungsprotokoll!D30/$B$6</f>
        <v>0</v>
      </c>
      <c r="E30" s="10">
        <f>Kluppierungsprotokoll!E30/$B$6</f>
        <v>0</v>
      </c>
      <c r="F30" s="10">
        <f>Kluppierungsprotokoll!F30/$B$6</f>
        <v>0</v>
      </c>
      <c r="G30" s="10">
        <f>Kluppierungsprotokoll!G30/$B$6</f>
        <v>0</v>
      </c>
      <c r="H30" s="10">
        <f>Kluppierungsprotokoll!H30/$B$6</f>
        <v>0</v>
      </c>
      <c r="I30" s="10">
        <f>Kluppierungsprotokoll!I30/$B$6</f>
        <v>0</v>
      </c>
      <c r="J30" s="10">
        <f>Kluppierungsprotokoll!J30/$B$6</f>
        <v>0</v>
      </c>
      <c r="K30" s="10">
        <f>Kluppierungsprotokoll!K30/$B$6</f>
        <v>0</v>
      </c>
      <c r="L30" s="10">
        <f>Kluppierungsprotokoll!L30/$B$6</f>
        <v>0</v>
      </c>
      <c r="M30" s="10">
        <f>Kluppierungsprotokoll!M30/$B$6</f>
        <v>0</v>
      </c>
      <c r="N30" s="10">
        <f>Kluppierungsprotokoll!N30/$B$6</f>
        <v>0</v>
      </c>
      <c r="O30" s="10">
        <f>Kluppierungsprotokoll!O30/$B$6</f>
        <v>0</v>
      </c>
      <c r="P30" s="10">
        <f>Kluppierungsprotokoll!P30/$B$6</f>
        <v>0</v>
      </c>
      <c r="Q30" s="10">
        <f>Kluppierungsprotokoll!Q30/$B$6</f>
        <v>0</v>
      </c>
      <c r="R30" s="10">
        <f>Kluppierungsprotokoll!R30/$B$6</f>
        <v>0</v>
      </c>
      <c r="S30" s="10">
        <f>Kluppierungsprotokoll!S30/$B$6</f>
        <v>0</v>
      </c>
    </row>
    <row r="31" spans="1:19" x14ac:dyDescent="0.25">
      <c r="A31" s="10">
        <f>Kluppierungsprotokoll!A31</f>
        <v>0</v>
      </c>
      <c r="B31" s="10">
        <f>Kluppierungsprotokoll!B31</f>
        <v>0</v>
      </c>
      <c r="C31" s="10">
        <f>Kluppierungsprotokoll!C31/$B$6</f>
        <v>0</v>
      </c>
      <c r="D31" s="10">
        <f>Kluppierungsprotokoll!D31/$B$6</f>
        <v>0</v>
      </c>
      <c r="E31" s="10">
        <f>Kluppierungsprotokoll!E31/$B$6</f>
        <v>0</v>
      </c>
      <c r="F31" s="10">
        <f>Kluppierungsprotokoll!F31/$B$6</f>
        <v>0</v>
      </c>
      <c r="G31" s="10">
        <f>Kluppierungsprotokoll!G31/$B$6</f>
        <v>0</v>
      </c>
      <c r="H31" s="10">
        <f>Kluppierungsprotokoll!H31/$B$6</f>
        <v>0</v>
      </c>
      <c r="I31" s="10">
        <f>Kluppierungsprotokoll!I31/$B$6</f>
        <v>0</v>
      </c>
      <c r="J31" s="10">
        <f>Kluppierungsprotokoll!J31/$B$6</f>
        <v>0</v>
      </c>
      <c r="K31" s="10">
        <f>Kluppierungsprotokoll!K31/$B$6</f>
        <v>0</v>
      </c>
      <c r="L31" s="10">
        <f>Kluppierungsprotokoll!L31/$B$6</f>
        <v>0</v>
      </c>
      <c r="M31" s="10">
        <f>Kluppierungsprotokoll!M31/$B$6</f>
        <v>0</v>
      </c>
      <c r="N31" s="10">
        <f>Kluppierungsprotokoll!N31/$B$6</f>
        <v>0</v>
      </c>
      <c r="O31" s="10">
        <f>Kluppierungsprotokoll!O31/$B$6</f>
        <v>0</v>
      </c>
      <c r="P31" s="10">
        <f>Kluppierungsprotokoll!P31/$B$6</f>
        <v>0</v>
      </c>
      <c r="Q31" s="10">
        <f>Kluppierungsprotokoll!Q31/$B$6</f>
        <v>0</v>
      </c>
      <c r="R31" s="10">
        <f>Kluppierungsprotokoll!R31/$B$6</f>
        <v>0</v>
      </c>
      <c r="S31" s="10">
        <f>Kluppierungsprotokoll!S31/$B$6</f>
        <v>0</v>
      </c>
    </row>
    <row r="32" spans="1:19" x14ac:dyDescent="0.25">
      <c r="A32" s="10">
        <f>Kluppierungsprotokoll!A32</f>
        <v>0</v>
      </c>
      <c r="B32" s="10">
        <f>Kluppierungsprotokoll!B32</f>
        <v>0</v>
      </c>
      <c r="C32" s="10">
        <f>Kluppierungsprotokoll!C32/$B$6</f>
        <v>0</v>
      </c>
      <c r="D32" s="10">
        <f>Kluppierungsprotokoll!D32/$B$6</f>
        <v>0</v>
      </c>
      <c r="E32" s="10">
        <f>Kluppierungsprotokoll!E32/$B$6</f>
        <v>0</v>
      </c>
      <c r="F32" s="10">
        <f>Kluppierungsprotokoll!F32/$B$6</f>
        <v>0</v>
      </c>
      <c r="G32" s="10">
        <f>Kluppierungsprotokoll!G32/$B$6</f>
        <v>0</v>
      </c>
      <c r="H32" s="10">
        <f>Kluppierungsprotokoll!H32/$B$6</f>
        <v>0</v>
      </c>
      <c r="I32" s="10">
        <f>Kluppierungsprotokoll!I32/$B$6</f>
        <v>0</v>
      </c>
      <c r="J32" s="10">
        <f>Kluppierungsprotokoll!J32/$B$6</f>
        <v>0</v>
      </c>
      <c r="K32" s="10">
        <f>Kluppierungsprotokoll!K32/$B$6</f>
        <v>0</v>
      </c>
      <c r="L32" s="10">
        <f>Kluppierungsprotokoll!L32/$B$6</f>
        <v>0</v>
      </c>
      <c r="M32" s="10">
        <f>Kluppierungsprotokoll!M32/$B$6</f>
        <v>0</v>
      </c>
      <c r="N32" s="10">
        <f>Kluppierungsprotokoll!N32/$B$6</f>
        <v>0</v>
      </c>
      <c r="O32" s="10">
        <f>Kluppierungsprotokoll!O32/$B$6</f>
        <v>0</v>
      </c>
      <c r="P32" s="10">
        <f>Kluppierungsprotokoll!P32/$B$6</f>
        <v>0</v>
      </c>
      <c r="Q32" s="10">
        <f>Kluppierungsprotokoll!Q32/$B$6</f>
        <v>0</v>
      </c>
      <c r="R32" s="10">
        <f>Kluppierungsprotokoll!R32/$B$6</f>
        <v>0</v>
      </c>
      <c r="S32" s="10">
        <f>Kluppierungsprotokoll!S32/$B$6</f>
        <v>0</v>
      </c>
    </row>
    <row r="33" spans="1:19" x14ac:dyDescent="0.25">
      <c r="A33" s="10">
        <f>Kluppierungsprotokoll!A33</f>
        <v>0</v>
      </c>
      <c r="B33" s="10">
        <f>Kluppierungsprotokoll!B33</f>
        <v>0</v>
      </c>
      <c r="C33" s="10">
        <f>Kluppierungsprotokoll!C33/$B$6</f>
        <v>0</v>
      </c>
      <c r="D33" s="10">
        <f>Kluppierungsprotokoll!D33/$B$6</f>
        <v>0</v>
      </c>
      <c r="E33" s="10">
        <f>Kluppierungsprotokoll!E33/$B$6</f>
        <v>0</v>
      </c>
      <c r="F33" s="10">
        <f>Kluppierungsprotokoll!F33/$B$6</f>
        <v>0</v>
      </c>
      <c r="G33" s="10">
        <f>Kluppierungsprotokoll!G33/$B$6</f>
        <v>0</v>
      </c>
      <c r="H33" s="10">
        <f>Kluppierungsprotokoll!H33/$B$6</f>
        <v>0</v>
      </c>
      <c r="I33" s="10">
        <f>Kluppierungsprotokoll!I33/$B$6</f>
        <v>0</v>
      </c>
      <c r="J33" s="10">
        <f>Kluppierungsprotokoll!J33/$B$6</f>
        <v>0</v>
      </c>
      <c r="K33" s="10">
        <f>Kluppierungsprotokoll!K33/$B$6</f>
        <v>0</v>
      </c>
      <c r="L33" s="10">
        <f>Kluppierungsprotokoll!L33/$B$6</f>
        <v>0</v>
      </c>
      <c r="M33" s="10">
        <f>Kluppierungsprotokoll!M33/$B$6</f>
        <v>0</v>
      </c>
      <c r="N33" s="10">
        <f>Kluppierungsprotokoll!N33/$B$6</f>
        <v>0</v>
      </c>
      <c r="O33" s="10">
        <f>Kluppierungsprotokoll!O33/$B$6</f>
        <v>0</v>
      </c>
      <c r="P33" s="10">
        <f>Kluppierungsprotokoll!P33/$B$6</f>
        <v>0</v>
      </c>
      <c r="Q33" s="10">
        <f>Kluppierungsprotokoll!Q33/$B$6</f>
        <v>0</v>
      </c>
      <c r="R33" s="10">
        <f>Kluppierungsprotokoll!R33/$B$6</f>
        <v>0</v>
      </c>
      <c r="S33" s="10">
        <f>Kluppierungsprotokoll!S33/$B$6</f>
        <v>0</v>
      </c>
    </row>
    <row r="34" spans="1:19" x14ac:dyDescent="0.25">
      <c r="A34" s="10">
        <f>Kluppierungsprotokoll!A34</f>
        <v>0</v>
      </c>
      <c r="B34" s="10">
        <f>Kluppierungsprotokoll!B34</f>
        <v>0</v>
      </c>
      <c r="C34" s="10">
        <f>Kluppierungsprotokoll!C34/$B$6</f>
        <v>0</v>
      </c>
      <c r="D34" s="10">
        <f>Kluppierungsprotokoll!D34/$B$6</f>
        <v>0</v>
      </c>
      <c r="E34" s="10">
        <f>Kluppierungsprotokoll!E34/$B$6</f>
        <v>0</v>
      </c>
      <c r="F34" s="10">
        <f>Kluppierungsprotokoll!F34/$B$6</f>
        <v>0</v>
      </c>
      <c r="G34" s="10">
        <f>Kluppierungsprotokoll!G34/$B$6</f>
        <v>0</v>
      </c>
      <c r="H34" s="10">
        <f>Kluppierungsprotokoll!H34/$B$6</f>
        <v>0</v>
      </c>
      <c r="I34" s="10">
        <f>Kluppierungsprotokoll!I34/$B$6</f>
        <v>0</v>
      </c>
      <c r="J34" s="10">
        <f>Kluppierungsprotokoll!J34/$B$6</f>
        <v>0</v>
      </c>
      <c r="K34" s="10">
        <f>Kluppierungsprotokoll!K34/$B$6</f>
        <v>0</v>
      </c>
      <c r="L34" s="10">
        <f>Kluppierungsprotokoll!L34/$B$6</f>
        <v>0</v>
      </c>
      <c r="M34" s="10">
        <f>Kluppierungsprotokoll!M34/$B$6</f>
        <v>0</v>
      </c>
      <c r="N34" s="10">
        <f>Kluppierungsprotokoll!N34/$B$6</f>
        <v>0</v>
      </c>
      <c r="O34" s="10">
        <f>Kluppierungsprotokoll!O34/$B$6</f>
        <v>0</v>
      </c>
      <c r="P34" s="10">
        <f>Kluppierungsprotokoll!P34/$B$6</f>
        <v>0</v>
      </c>
      <c r="Q34" s="10">
        <f>Kluppierungsprotokoll!Q34/$B$6</f>
        <v>0</v>
      </c>
      <c r="R34" s="10">
        <f>Kluppierungsprotokoll!R34/$B$6</f>
        <v>0</v>
      </c>
      <c r="S34" s="10">
        <f>Kluppierungsprotokoll!S34/$B$6</f>
        <v>0</v>
      </c>
    </row>
    <row r="35" spans="1:19" x14ac:dyDescent="0.25">
      <c r="A35" s="10">
        <f>Kluppierungsprotokoll!A35</f>
        <v>0</v>
      </c>
      <c r="B35" s="10">
        <f>Kluppierungsprotokoll!B35</f>
        <v>0</v>
      </c>
      <c r="C35" s="10">
        <f>Kluppierungsprotokoll!C35/$B$6</f>
        <v>0</v>
      </c>
      <c r="D35" s="10">
        <f>Kluppierungsprotokoll!D35/$B$6</f>
        <v>0</v>
      </c>
      <c r="E35" s="10">
        <f>Kluppierungsprotokoll!E35/$B$6</f>
        <v>0</v>
      </c>
      <c r="F35" s="10">
        <f>Kluppierungsprotokoll!F35/$B$6</f>
        <v>0</v>
      </c>
      <c r="G35" s="10">
        <f>Kluppierungsprotokoll!G35/$B$6</f>
        <v>0</v>
      </c>
      <c r="H35" s="10">
        <f>Kluppierungsprotokoll!H35/$B$6</f>
        <v>0</v>
      </c>
      <c r="I35" s="10">
        <f>Kluppierungsprotokoll!I35/$B$6</f>
        <v>0</v>
      </c>
      <c r="J35" s="10">
        <f>Kluppierungsprotokoll!J35/$B$6</f>
        <v>0</v>
      </c>
      <c r="K35" s="10">
        <f>Kluppierungsprotokoll!K35/$B$6</f>
        <v>0</v>
      </c>
      <c r="L35" s="10">
        <f>Kluppierungsprotokoll!L35/$B$6</f>
        <v>0</v>
      </c>
      <c r="M35" s="10">
        <f>Kluppierungsprotokoll!M35/$B$6</f>
        <v>0</v>
      </c>
      <c r="N35" s="10">
        <f>Kluppierungsprotokoll!N35/$B$6</f>
        <v>0</v>
      </c>
      <c r="O35" s="10">
        <f>Kluppierungsprotokoll!O35/$B$6</f>
        <v>0</v>
      </c>
      <c r="P35" s="10">
        <f>Kluppierungsprotokoll!P35/$B$6</f>
        <v>0</v>
      </c>
      <c r="Q35" s="10">
        <f>Kluppierungsprotokoll!Q35/$B$6</f>
        <v>0</v>
      </c>
      <c r="R35" s="10">
        <f>Kluppierungsprotokoll!R35/$B$6</f>
        <v>0</v>
      </c>
      <c r="S35" s="10">
        <f>Kluppierungsprotokoll!S35/$B$6</f>
        <v>0</v>
      </c>
    </row>
    <row r="36" spans="1:19" x14ac:dyDescent="0.25">
      <c r="A36" s="10">
        <f>Kluppierungsprotokoll!A36</f>
        <v>0</v>
      </c>
      <c r="B36" s="10">
        <f>Kluppierungsprotokoll!B36</f>
        <v>0</v>
      </c>
      <c r="C36" s="10">
        <f>Kluppierungsprotokoll!C36/$B$6</f>
        <v>0</v>
      </c>
      <c r="D36" s="10">
        <f>Kluppierungsprotokoll!D36/$B$6</f>
        <v>0</v>
      </c>
      <c r="E36" s="10">
        <f>Kluppierungsprotokoll!E36/$B$6</f>
        <v>0</v>
      </c>
      <c r="F36" s="10">
        <f>Kluppierungsprotokoll!F36/$B$6</f>
        <v>0</v>
      </c>
      <c r="G36" s="10">
        <f>Kluppierungsprotokoll!G36/$B$6</f>
        <v>0</v>
      </c>
      <c r="H36" s="10">
        <f>Kluppierungsprotokoll!H36/$B$6</f>
        <v>0</v>
      </c>
      <c r="I36" s="10">
        <f>Kluppierungsprotokoll!I36/$B$6</f>
        <v>0</v>
      </c>
      <c r="J36" s="10">
        <f>Kluppierungsprotokoll!J36/$B$6</f>
        <v>0</v>
      </c>
      <c r="K36" s="10">
        <f>Kluppierungsprotokoll!K36/$B$6</f>
        <v>0</v>
      </c>
      <c r="L36" s="10">
        <f>Kluppierungsprotokoll!L36/$B$6</f>
        <v>0</v>
      </c>
      <c r="M36" s="10">
        <f>Kluppierungsprotokoll!M36/$B$6</f>
        <v>0</v>
      </c>
      <c r="N36" s="10">
        <f>Kluppierungsprotokoll!N36/$B$6</f>
        <v>0</v>
      </c>
      <c r="O36" s="10">
        <f>Kluppierungsprotokoll!O36/$B$6</f>
        <v>0</v>
      </c>
      <c r="P36" s="10">
        <f>Kluppierungsprotokoll!P36/$B$6</f>
        <v>0</v>
      </c>
      <c r="Q36" s="10">
        <f>Kluppierungsprotokoll!Q36/$B$6</f>
        <v>0</v>
      </c>
      <c r="R36" s="10">
        <f>Kluppierungsprotokoll!R36/$B$6</f>
        <v>0</v>
      </c>
      <c r="S36" s="10">
        <f>Kluppierungsprotokoll!S36/$B$6</f>
        <v>0</v>
      </c>
    </row>
    <row r="37" spans="1:19" x14ac:dyDescent="0.25">
      <c r="A37" s="10">
        <f>Kluppierungsprotokoll!A37</f>
        <v>0</v>
      </c>
      <c r="B37" s="10">
        <f>Kluppierungsprotokoll!B37</f>
        <v>0</v>
      </c>
      <c r="C37" s="10">
        <f>Kluppierungsprotokoll!C37/$B$6</f>
        <v>0</v>
      </c>
      <c r="D37" s="10">
        <f>Kluppierungsprotokoll!D37/$B$6</f>
        <v>0</v>
      </c>
      <c r="E37" s="10">
        <f>Kluppierungsprotokoll!E37/$B$6</f>
        <v>0</v>
      </c>
      <c r="F37" s="10">
        <f>Kluppierungsprotokoll!F37/$B$6</f>
        <v>0</v>
      </c>
      <c r="G37" s="10">
        <f>Kluppierungsprotokoll!G37/$B$6</f>
        <v>0</v>
      </c>
      <c r="H37" s="10">
        <f>Kluppierungsprotokoll!H37/$B$6</f>
        <v>0</v>
      </c>
      <c r="I37" s="10">
        <f>Kluppierungsprotokoll!I37/$B$6</f>
        <v>0</v>
      </c>
      <c r="J37" s="10">
        <f>Kluppierungsprotokoll!J37/$B$6</f>
        <v>0</v>
      </c>
      <c r="K37" s="10">
        <f>Kluppierungsprotokoll!K37/$B$6</f>
        <v>0</v>
      </c>
      <c r="L37" s="10">
        <f>Kluppierungsprotokoll!L37/$B$6</f>
        <v>0</v>
      </c>
      <c r="M37" s="10">
        <f>Kluppierungsprotokoll!M37/$B$6</f>
        <v>0</v>
      </c>
      <c r="N37" s="10">
        <f>Kluppierungsprotokoll!N37/$B$6</f>
        <v>0</v>
      </c>
      <c r="O37" s="10">
        <f>Kluppierungsprotokoll!O37/$B$6</f>
        <v>0</v>
      </c>
      <c r="P37" s="10">
        <f>Kluppierungsprotokoll!P37/$B$6</f>
        <v>0</v>
      </c>
      <c r="Q37" s="10">
        <f>Kluppierungsprotokoll!Q37/$B$6</f>
        <v>0</v>
      </c>
      <c r="R37" s="10">
        <f>Kluppierungsprotokoll!R37/$B$6</f>
        <v>0</v>
      </c>
      <c r="S37" s="10">
        <f>Kluppierungsprotokoll!S37/$B$6</f>
        <v>0</v>
      </c>
    </row>
    <row r="38" spans="1:19" x14ac:dyDescent="0.25">
      <c r="A38" s="10">
        <f>Kluppierungsprotokoll!A38</f>
        <v>0</v>
      </c>
      <c r="B38" s="10">
        <f>Kluppierungsprotokoll!B38</f>
        <v>0</v>
      </c>
      <c r="C38" s="10">
        <f>Kluppierungsprotokoll!C38/$B$6</f>
        <v>0</v>
      </c>
      <c r="D38" s="10">
        <f>Kluppierungsprotokoll!D38/$B$6</f>
        <v>0</v>
      </c>
      <c r="E38" s="10">
        <f>Kluppierungsprotokoll!E38/$B$6</f>
        <v>0</v>
      </c>
      <c r="F38" s="10">
        <f>Kluppierungsprotokoll!F38/$B$6</f>
        <v>0</v>
      </c>
      <c r="G38" s="10">
        <f>Kluppierungsprotokoll!G38/$B$6</f>
        <v>0</v>
      </c>
      <c r="H38" s="10">
        <f>Kluppierungsprotokoll!H38/$B$6</f>
        <v>0</v>
      </c>
      <c r="I38" s="10">
        <f>Kluppierungsprotokoll!I38/$B$6</f>
        <v>0</v>
      </c>
      <c r="J38" s="10">
        <f>Kluppierungsprotokoll!J38/$B$6</f>
        <v>0</v>
      </c>
      <c r="K38" s="10">
        <f>Kluppierungsprotokoll!K38/$B$6</f>
        <v>0</v>
      </c>
      <c r="L38" s="10">
        <f>Kluppierungsprotokoll!L38/$B$6</f>
        <v>0</v>
      </c>
      <c r="M38" s="10">
        <f>Kluppierungsprotokoll!M38/$B$6</f>
        <v>0</v>
      </c>
      <c r="N38" s="10">
        <f>Kluppierungsprotokoll!N38/$B$6</f>
        <v>0</v>
      </c>
      <c r="O38" s="10">
        <f>Kluppierungsprotokoll!O38/$B$6</f>
        <v>0</v>
      </c>
      <c r="P38" s="10">
        <f>Kluppierungsprotokoll!P38/$B$6</f>
        <v>0</v>
      </c>
      <c r="Q38" s="10">
        <f>Kluppierungsprotokoll!Q38/$B$6</f>
        <v>0</v>
      </c>
      <c r="R38" s="10">
        <f>Kluppierungsprotokoll!R38/$B$6</f>
        <v>0</v>
      </c>
      <c r="S38" s="10">
        <f>Kluppierungsprotokoll!S38/$B$6</f>
        <v>0</v>
      </c>
    </row>
    <row r="39" spans="1:19" x14ac:dyDescent="0.25">
      <c r="A39" s="10">
        <f>Kluppierungsprotokoll!A39</f>
        <v>0</v>
      </c>
      <c r="B39" s="10">
        <f>Kluppierungsprotokoll!B39</f>
        <v>0</v>
      </c>
      <c r="C39" s="10">
        <f>Kluppierungsprotokoll!C39/$B$6</f>
        <v>0</v>
      </c>
      <c r="D39" s="10">
        <f>Kluppierungsprotokoll!D39/$B$6</f>
        <v>0</v>
      </c>
      <c r="E39" s="10">
        <f>Kluppierungsprotokoll!E39/$B$6</f>
        <v>0</v>
      </c>
      <c r="F39" s="10">
        <f>Kluppierungsprotokoll!F39/$B$6</f>
        <v>0</v>
      </c>
      <c r="G39" s="10">
        <f>Kluppierungsprotokoll!G39/$B$6</f>
        <v>0</v>
      </c>
      <c r="H39" s="10">
        <f>Kluppierungsprotokoll!H39/$B$6</f>
        <v>0</v>
      </c>
      <c r="I39" s="10">
        <f>Kluppierungsprotokoll!I39/$B$6</f>
        <v>0</v>
      </c>
      <c r="J39" s="10">
        <f>Kluppierungsprotokoll!J39/$B$6</f>
        <v>0</v>
      </c>
      <c r="K39" s="10">
        <f>Kluppierungsprotokoll!K39/$B$6</f>
        <v>0</v>
      </c>
      <c r="L39" s="10">
        <f>Kluppierungsprotokoll!L39/$B$6</f>
        <v>0</v>
      </c>
      <c r="M39" s="10">
        <f>Kluppierungsprotokoll!M39/$B$6</f>
        <v>0</v>
      </c>
      <c r="N39" s="10">
        <f>Kluppierungsprotokoll!N39/$B$6</f>
        <v>0</v>
      </c>
      <c r="O39" s="10">
        <f>Kluppierungsprotokoll!O39/$B$6</f>
        <v>0</v>
      </c>
      <c r="P39" s="10">
        <f>Kluppierungsprotokoll!P39/$B$6</f>
        <v>0</v>
      </c>
      <c r="Q39" s="10">
        <f>Kluppierungsprotokoll!Q39/$B$6</f>
        <v>0</v>
      </c>
      <c r="R39" s="10">
        <f>Kluppierungsprotokoll!R39/$B$6</f>
        <v>0</v>
      </c>
      <c r="S39" s="10">
        <f>Kluppierungsprotokoll!S39/$B$6</f>
        <v>0</v>
      </c>
    </row>
    <row r="40" spans="1:19" x14ac:dyDescent="0.25">
      <c r="A40" s="10">
        <f>Kluppierungsprotokoll!A40</f>
        <v>0</v>
      </c>
      <c r="B40" s="10">
        <f>Kluppierungsprotokoll!B40</f>
        <v>0</v>
      </c>
      <c r="C40" s="10">
        <f>Kluppierungsprotokoll!C40/$B$6</f>
        <v>0</v>
      </c>
      <c r="D40" s="10">
        <f>Kluppierungsprotokoll!D40/$B$6</f>
        <v>0</v>
      </c>
      <c r="E40" s="10">
        <f>Kluppierungsprotokoll!E40/$B$6</f>
        <v>0</v>
      </c>
      <c r="F40" s="10">
        <f>Kluppierungsprotokoll!F40/$B$6</f>
        <v>0</v>
      </c>
      <c r="G40" s="10">
        <f>Kluppierungsprotokoll!G40/$B$6</f>
        <v>0</v>
      </c>
      <c r="H40" s="10">
        <f>Kluppierungsprotokoll!H40/$B$6</f>
        <v>0</v>
      </c>
      <c r="I40" s="10">
        <f>Kluppierungsprotokoll!I40/$B$6</f>
        <v>0</v>
      </c>
      <c r="J40" s="10">
        <f>Kluppierungsprotokoll!J40/$B$6</f>
        <v>0</v>
      </c>
      <c r="K40" s="10">
        <f>Kluppierungsprotokoll!K40/$B$6</f>
        <v>0</v>
      </c>
      <c r="L40" s="10">
        <f>Kluppierungsprotokoll!L40/$B$6</f>
        <v>0</v>
      </c>
      <c r="M40" s="10">
        <f>Kluppierungsprotokoll!M40/$B$6</f>
        <v>0</v>
      </c>
      <c r="N40" s="10">
        <f>Kluppierungsprotokoll!N40/$B$6</f>
        <v>0</v>
      </c>
      <c r="O40" s="10">
        <f>Kluppierungsprotokoll!O40/$B$6</f>
        <v>0</v>
      </c>
      <c r="P40" s="10">
        <f>Kluppierungsprotokoll!P40/$B$6</f>
        <v>0</v>
      </c>
      <c r="Q40" s="10">
        <f>Kluppierungsprotokoll!Q40/$B$6</f>
        <v>0</v>
      </c>
      <c r="R40" s="10">
        <f>Kluppierungsprotokoll!R40/$B$6</f>
        <v>0</v>
      </c>
      <c r="S40" s="10">
        <f>Kluppierungsprotokoll!S40/$B$6</f>
        <v>0</v>
      </c>
    </row>
    <row r="41" spans="1:19" x14ac:dyDescent="0.25">
      <c r="A41" s="10">
        <f>Kluppierungsprotokoll!A41</f>
        <v>0</v>
      </c>
      <c r="B41" s="10">
        <f>Kluppierungsprotokoll!B41</f>
        <v>0</v>
      </c>
      <c r="C41" s="10">
        <f>Kluppierungsprotokoll!C41/$B$6</f>
        <v>0</v>
      </c>
      <c r="D41" s="10">
        <f>Kluppierungsprotokoll!D41/$B$6</f>
        <v>0</v>
      </c>
      <c r="E41" s="10">
        <f>Kluppierungsprotokoll!E41/$B$6</f>
        <v>0</v>
      </c>
      <c r="F41" s="10">
        <f>Kluppierungsprotokoll!F41/$B$6</f>
        <v>0</v>
      </c>
      <c r="G41" s="10">
        <f>Kluppierungsprotokoll!G41/$B$6</f>
        <v>0</v>
      </c>
      <c r="H41" s="10">
        <f>Kluppierungsprotokoll!H41/$B$6</f>
        <v>0</v>
      </c>
      <c r="I41" s="10">
        <f>Kluppierungsprotokoll!I41/$B$6</f>
        <v>0</v>
      </c>
      <c r="J41" s="10">
        <f>Kluppierungsprotokoll!J41/$B$6</f>
        <v>0</v>
      </c>
      <c r="K41" s="10">
        <f>Kluppierungsprotokoll!K41/$B$6</f>
        <v>0</v>
      </c>
      <c r="L41" s="10">
        <f>Kluppierungsprotokoll!L41/$B$6</f>
        <v>0</v>
      </c>
      <c r="M41" s="10">
        <f>Kluppierungsprotokoll!M41/$B$6</f>
        <v>0</v>
      </c>
      <c r="N41" s="10">
        <f>Kluppierungsprotokoll!N41/$B$6</f>
        <v>0</v>
      </c>
      <c r="O41" s="10">
        <f>Kluppierungsprotokoll!O41/$B$6</f>
        <v>0</v>
      </c>
      <c r="P41" s="10">
        <f>Kluppierungsprotokoll!P41/$B$6</f>
        <v>0</v>
      </c>
      <c r="Q41" s="10">
        <f>Kluppierungsprotokoll!Q41/$B$6</f>
        <v>0</v>
      </c>
      <c r="R41" s="10">
        <f>Kluppierungsprotokoll!R41/$B$6</f>
        <v>0</v>
      </c>
      <c r="S41" s="10">
        <f>Kluppierungsprotokoll!S41/$B$6</f>
        <v>0</v>
      </c>
    </row>
    <row r="42" spans="1:19" x14ac:dyDescent="0.25">
      <c r="A42" s="10">
        <f>Kluppierungsprotokoll!A42</f>
        <v>0</v>
      </c>
      <c r="B42" s="10">
        <f>Kluppierungsprotokoll!B42</f>
        <v>0</v>
      </c>
      <c r="C42" s="10">
        <f>Kluppierungsprotokoll!C42/$B$6</f>
        <v>0</v>
      </c>
      <c r="D42" s="10">
        <f>Kluppierungsprotokoll!D42/$B$6</f>
        <v>0</v>
      </c>
      <c r="E42" s="10">
        <f>Kluppierungsprotokoll!E42/$B$6</f>
        <v>0</v>
      </c>
      <c r="F42" s="10">
        <f>Kluppierungsprotokoll!F42/$B$6</f>
        <v>0</v>
      </c>
      <c r="G42" s="10">
        <f>Kluppierungsprotokoll!G42/$B$6</f>
        <v>0</v>
      </c>
      <c r="H42" s="10">
        <f>Kluppierungsprotokoll!H42/$B$6</f>
        <v>0</v>
      </c>
      <c r="I42" s="10">
        <f>Kluppierungsprotokoll!I42/$B$6</f>
        <v>0</v>
      </c>
      <c r="J42" s="10">
        <f>Kluppierungsprotokoll!J42/$B$6</f>
        <v>0</v>
      </c>
      <c r="K42" s="10">
        <f>Kluppierungsprotokoll!K42/$B$6</f>
        <v>0</v>
      </c>
      <c r="L42" s="10">
        <f>Kluppierungsprotokoll!L42/$B$6</f>
        <v>0</v>
      </c>
      <c r="M42" s="10">
        <f>Kluppierungsprotokoll!M42/$B$6</f>
        <v>0</v>
      </c>
      <c r="N42" s="10">
        <f>Kluppierungsprotokoll!N42/$B$6</f>
        <v>0</v>
      </c>
      <c r="O42" s="10">
        <f>Kluppierungsprotokoll!O42/$B$6</f>
        <v>0</v>
      </c>
      <c r="P42" s="10">
        <f>Kluppierungsprotokoll!P42/$B$6</f>
        <v>0</v>
      </c>
      <c r="Q42" s="10">
        <f>Kluppierungsprotokoll!Q42/$B$6</f>
        <v>0</v>
      </c>
      <c r="R42" s="10">
        <f>Kluppierungsprotokoll!R42/$B$6</f>
        <v>0</v>
      </c>
      <c r="S42" s="10">
        <f>Kluppierungsprotokoll!S42/$B$6</f>
        <v>0</v>
      </c>
    </row>
    <row r="43" spans="1:19" x14ac:dyDescent="0.25">
      <c r="A43" s="10">
        <f>Kluppierungsprotokoll!A43</f>
        <v>0</v>
      </c>
      <c r="B43" s="10">
        <f>Kluppierungsprotokoll!B43</f>
        <v>0</v>
      </c>
      <c r="C43" s="10">
        <f>Kluppierungsprotokoll!C43/$B$6</f>
        <v>0</v>
      </c>
      <c r="D43" s="10">
        <f>Kluppierungsprotokoll!D43/$B$6</f>
        <v>0</v>
      </c>
      <c r="E43" s="10">
        <f>Kluppierungsprotokoll!E43/$B$6</f>
        <v>0</v>
      </c>
      <c r="F43" s="10">
        <f>Kluppierungsprotokoll!F43/$B$6</f>
        <v>0</v>
      </c>
      <c r="G43" s="10">
        <f>Kluppierungsprotokoll!G43/$B$6</f>
        <v>0</v>
      </c>
      <c r="H43" s="10">
        <f>Kluppierungsprotokoll!H43/$B$6</f>
        <v>0</v>
      </c>
      <c r="I43" s="10">
        <f>Kluppierungsprotokoll!I43/$B$6</f>
        <v>0</v>
      </c>
      <c r="J43" s="10">
        <f>Kluppierungsprotokoll!J43/$B$6</f>
        <v>0</v>
      </c>
      <c r="K43" s="10">
        <f>Kluppierungsprotokoll!K43/$B$6</f>
        <v>0</v>
      </c>
      <c r="L43" s="10">
        <f>Kluppierungsprotokoll!L43/$B$6</f>
        <v>0</v>
      </c>
      <c r="M43" s="10">
        <f>Kluppierungsprotokoll!M43/$B$6</f>
        <v>0</v>
      </c>
      <c r="N43" s="10">
        <f>Kluppierungsprotokoll!N43/$B$6</f>
        <v>0</v>
      </c>
      <c r="O43" s="10">
        <f>Kluppierungsprotokoll!O43/$B$6</f>
        <v>0</v>
      </c>
      <c r="P43" s="10">
        <f>Kluppierungsprotokoll!P43/$B$6</f>
        <v>0</v>
      </c>
      <c r="Q43" s="10">
        <f>Kluppierungsprotokoll!Q43/$B$6</f>
        <v>0</v>
      </c>
      <c r="R43" s="10">
        <f>Kluppierungsprotokoll!R43/$B$6</f>
        <v>0</v>
      </c>
      <c r="S43" s="10">
        <f>Kluppierungsprotokoll!S43/$B$6</f>
        <v>0</v>
      </c>
    </row>
    <row r="44" spans="1:19" x14ac:dyDescent="0.25">
      <c r="A44" s="10">
        <f>Kluppierungsprotokoll!A44</f>
        <v>0</v>
      </c>
      <c r="B44" s="10">
        <f>Kluppierungsprotokoll!B44</f>
        <v>0</v>
      </c>
      <c r="C44" s="10">
        <f>Kluppierungsprotokoll!C44/$B$6</f>
        <v>0</v>
      </c>
      <c r="D44" s="10">
        <f>Kluppierungsprotokoll!D44/$B$6</f>
        <v>0</v>
      </c>
      <c r="E44" s="10">
        <f>Kluppierungsprotokoll!E44/$B$6</f>
        <v>0</v>
      </c>
      <c r="F44" s="10">
        <f>Kluppierungsprotokoll!F44/$B$6</f>
        <v>0</v>
      </c>
      <c r="G44" s="10">
        <f>Kluppierungsprotokoll!G44/$B$6</f>
        <v>0</v>
      </c>
      <c r="H44" s="10">
        <f>Kluppierungsprotokoll!H44/$B$6</f>
        <v>0</v>
      </c>
      <c r="I44" s="10">
        <f>Kluppierungsprotokoll!I44/$B$6</f>
        <v>0</v>
      </c>
      <c r="J44" s="10">
        <f>Kluppierungsprotokoll!J44/$B$6</f>
        <v>0</v>
      </c>
      <c r="K44" s="10">
        <f>Kluppierungsprotokoll!K44/$B$6</f>
        <v>0</v>
      </c>
      <c r="L44" s="10">
        <f>Kluppierungsprotokoll!L44/$B$6</f>
        <v>0</v>
      </c>
      <c r="M44" s="10">
        <f>Kluppierungsprotokoll!M44/$B$6</f>
        <v>0</v>
      </c>
      <c r="N44" s="10">
        <f>Kluppierungsprotokoll!N44/$B$6</f>
        <v>0</v>
      </c>
      <c r="O44" s="10">
        <f>Kluppierungsprotokoll!O44/$B$6</f>
        <v>0</v>
      </c>
      <c r="P44" s="10">
        <f>Kluppierungsprotokoll!P44/$B$6</f>
        <v>0</v>
      </c>
      <c r="Q44" s="10">
        <f>Kluppierungsprotokoll!Q44/$B$6</f>
        <v>0</v>
      </c>
      <c r="R44" s="10">
        <f>Kluppierungsprotokoll!R44/$B$6</f>
        <v>0</v>
      </c>
      <c r="S44" s="10">
        <f>Kluppierungsprotokoll!S44/$B$6</f>
        <v>0</v>
      </c>
    </row>
    <row r="45" spans="1:19" x14ac:dyDescent="0.25">
      <c r="A45" s="10">
        <f>Kluppierungsprotokoll!A45</f>
        <v>0</v>
      </c>
      <c r="B45" s="10">
        <f>Kluppierungsprotokoll!B45</f>
        <v>0</v>
      </c>
      <c r="C45" s="10">
        <f>Kluppierungsprotokoll!C45/$B$6</f>
        <v>0</v>
      </c>
      <c r="D45" s="10">
        <f>Kluppierungsprotokoll!D45/$B$6</f>
        <v>0</v>
      </c>
      <c r="E45" s="10">
        <f>Kluppierungsprotokoll!E45/$B$6</f>
        <v>0</v>
      </c>
      <c r="F45" s="10">
        <f>Kluppierungsprotokoll!F45/$B$6</f>
        <v>0</v>
      </c>
      <c r="G45" s="10">
        <f>Kluppierungsprotokoll!G45/$B$6</f>
        <v>0</v>
      </c>
      <c r="H45" s="10">
        <f>Kluppierungsprotokoll!H45/$B$6</f>
        <v>0</v>
      </c>
      <c r="I45" s="10">
        <f>Kluppierungsprotokoll!I45/$B$6</f>
        <v>0</v>
      </c>
      <c r="J45" s="10">
        <f>Kluppierungsprotokoll!J45/$B$6</f>
        <v>0</v>
      </c>
      <c r="K45" s="10">
        <f>Kluppierungsprotokoll!K45/$B$6</f>
        <v>0</v>
      </c>
      <c r="L45" s="10">
        <f>Kluppierungsprotokoll!L45/$B$6</f>
        <v>0</v>
      </c>
      <c r="M45" s="10">
        <f>Kluppierungsprotokoll!M45/$B$6</f>
        <v>0</v>
      </c>
      <c r="N45" s="10">
        <f>Kluppierungsprotokoll!N45/$B$6</f>
        <v>0</v>
      </c>
      <c r="O45" s="10">
        <f>Kluppierungsprotokoll!O45/$B$6</f>
        <v>0</v>
      </c>
      <c r="P45" s="10">
        <f>Kluppierungsprotokoll!P45/$B$6</f>
        <v>0</v>
      </c>
      <c r="Q45" s="10">
        <f>Kluppierungsprotokoll!Q45/$B$6</f>
        <v>0</v>
      </c>
      <c r="R45" s="10">
        <f>Kluppierungsprotokoll!R45/$B$6</f>
        <v>0</v>
      </c>
      <c r="S45" s="10">
        <f>Kluppierungsprotokoll!S45/$B$6</f>
        <v>0</v>
      </c>
    </row>
    <row r="46" spans="1:19" x14ac:dyDescent="0.25">
      <c r="A46" s="10">
        <f>Kluppierungsprotokoll!A46</f>
        <v>0</v>
      </c>
      <c r="B46" s="10">
        <f>Kluppierungsprotokoll!B46</f>
        <v>0</v>
      </c>
      <c r="C46" s="10">
        <f>Kluppierungsprotokoll!C46/$B$6</f>
        <v>0</v>
      </c>
      <c r="D46" s="10">
        <f>Kluppierungsprotokoll!D46/$B$6</f>
        <v>0</v>
      </c>
      <c r="E46" s="10">
        <f>Kluppierungsprotokoll!E46/$B$6</f>
        <v>0</v>
      </c>
      <c r="F46" s="10">
        <f>Kluppierungsprotokoll!F46/$B$6</f>
        <v>0</v>
      </c>
      <c r="G46" s="10">
        <f>Kluppierungsprotokoll!G46/$B$6</f>
        <v>0</v>
      </c>
      <c r="H46" s="10">
        <f>Kluppierungsprotokoll!H46/$B$6</f>
        <v>0</v>
      </c>
      <c r="I46" s="10">
        <f>Kluppierungsprotokoll!I46/$B$6</f>
        <v>0</v>
      </c>
      <c r="J46" s="10">
        <f>Kluppierungsprotokoll!J46/$B$6</f>
        <v>0</v>
      </c>
      <c r="K46" s="10">
        <f>Kluppierungsprotokoll!K46/$B$6</f>
        <v>0</v>
      </c>
      <c r="L46" s="10">
        <f>Kluppierungsprotokoll!L46/$B$6</f>
        <v>0</v>
      </c>
      <c r="M46" s="10">
        <f>Kluppierungsprotokoll!M46/$B$6</f>
        <v>0</v>
      </c>
      <c r="N46" s="10">
        <f>Kluppierungsprotokoll!N46/$B$6</f>
        <v>0</v>
      </c>
      <c r="O46" s="10">
        <f>Kluppierungsprotokoll!O46/$B$6</f>
        <v>0</v>
      </c>
      <c r="P46" s="10">
        <f>Kluppierungsprotokoll!P46/$B$6</f>
        <v>0</v>
      </c>
      <c r="Q46" s="10">
        <f>Kluppierungsprotokoll!Q46/$B$6</f>
        <v>0</v>
      </c>
      <c r="R46" s="10">
        <f>Kluppierungsprotokoll!R46/$B$6</f>
        <v>0</v>
      </c>
      <c r="S46" s="10">
        <f>Kluppierungsprotokoll!S46/$B$6</f>
        <v>0</v>
      </c>
    </row>
    <row r="47" spans="1:19" x14ac:dyDescent="0.25">
      <c r="A47" s="10">
        <f>Kluppierungsprotokoll!A47</f>
        <v>0</v>
      </c>
      <c r="B47" s="10">
        <f>Kluppierungsprotokoll!B47</f>
        <v>0</v>
      </c>
      <c r="C47" s="10">
        <f>Kluppierungsprotokoll!C47/$B$6</f>
        <v>0</v>
      </c>
      <c r="D47" s="10">
        <f>Kluppierungsprotokoll!D47/$B$6</f>
        <v>0</v>
      </c>
      <c r="E47" s="10">
        <f>Kluppierungsprotokoll!E47/$B$6</f>
        <v>0</v>
      </c>
      <c r="F47" s="10">
        <f>Kluppierungsprotokoll!F47/$B$6</f>
        <v>0</v>
      </c>
      <c r="G47" s="10">
        <f>Kluppierungsprotokoll!G47/$B$6</f>
        <v>0</v>
      </c>
      <c r="H47" s="10">
        <f>Kluppierungsprotokoll!H47/$B$6</f>
        <v>0</v>
      </c>
      <c r="I47" s="10">
        <f>Kluppierungsprotokoll!I47/$B$6</f>
        <v>0</v>
      </c>
      <c r="J47" s="10">
        <f>Kluppierungsprotokoll!J47/$B$6</f>
        <v>0</v>
      </c>
      <c r="K47" s="10">
        <f>Kluppierungsprotokoll!K47/$B$6</f>
        <v>0</v>
      </c>
      <c r="L47" s="10">
        <f>Kluppierungsprotokoll!L47/$B$6</f>
        <v>0</v>
      </c>
      <c r="M47" s="10">
        <f>Kluppierungsprotokoll!M47/$B$6</f>
        <v>0</v>
      </c>
      <c r="N47" s="10">
        <f>Kluppierungsprotokoll!N47/$B$6</f>
        <v>0</v>
      </c>
      <c r="O47" s="10">
        <f>Kluppierungsprotokoll!O47/$B$6</f>
        <v>0</v>
      </c>
      <c r="P47" s="10">
        <f>Kluppierungsprotokoll!P47/$B$6</f>
        <v>0</v>
      </c>
      <c r="Q47" s="10">
        <f>Kluppierungsprotokoll!Q47/$B$6</f>
        <v>0</v>
      </c>
      <c r="R47" s="10">
        <f>Kluppierungsprotokoll!R47/$B$6</f>
        <v>0</v>
      </c>
      <c r="S47" s="10">
        <f>Kluppierungsprotokoll!S47/$B$6</f>
        <v>0</v>
      </c>
    </row>
    <row r="48" spans="1:19" x14ac:dyDescent="0.25">
      <c r="A48" s="10">
        <f>Kluppierungsprotokoll!A48</f>
        <v>0</v>
      </c>
      <c r="B48" s="10">
        <f>Kluppierungsprotokoll!B48</f>
        <v>0</v>
      </c>
      <c r="C48" s="10">
        <f>Kluppierungsprotokoll!C48/$B$6</f>
        <v>0</v>
      </c>
      <c r="D48" s="10">
        <f>Kluppierungsprotokoll!D48/$B$6</f>
        <v>0</v>
      </c>
      <c r="E48" s="10">
        <f>Kluppierungsprotokoll!E48/$B$6</f>
        <v>0</v>
      </c>
      <c r="F48" s="10">
        <f>Kluppierungsprotokoll!F48/$B$6</f>
        <v>0</v>
      </c>
      <c r="G48" s="10">
        <f>Kluppierungsprotokoll!G48/$B$6</f>
        <v>0</v>
      </c>
      <c r="H48" s="10">
        <f>Kluppierungsprotokoll!H48/$B$6</f>
        <v>0</v>
      </c>
      <c r="I48" s="10">
        <f>Kluppierungsprotokoll!I48/$B$6</f>
        <v>0</v>
      </c>
      <c r="J48" s="10">
        <f>Kluppierungsprotokoll!J48/$B$6</f>
        <v>0</v>
      </c>
      <c r="K48" s="10">
        <f>Kluppierungsprotokoll!K48/$B$6</f>
        <v>0</v>
      </c>
      <c r="L48" s="10">
        <f>Kluppierungsprotokoll!L48/$B$6</f>
        <v>0</v>
      </c>
      <c r="M48" s="10">
        <f>Kluppierungsprotokoll!M48/$B$6</f>
        <v>0</v>
      </c>
      <c r="N48" s="10">
        <f>Kluppierungsprotokoll!N48/$B$6</f>
        <v>0</v>
      </c>
      <c r="O48" s="10">
        <f>Kluppierungsprotokoll!O48/$B$6</f>
        <v>0</v>
      </c>
      <c r="P48" s="10">
        <f>Kluppierungsprotokoll!P48/$B$6</f>
        <v>0</v>
      </c>
      <c r="Q48" s="10">
        <f>Kluppierungsprotokoll!Q48/$B$6</f>
        <v>0</v>
      </c>
      <c r="R48" s="10">
        <f>Kluppierungsprotokoll!R48/$B$6</f>
        <v>0</v>
      </c>
      <c r="S48" s="10">
        <f>Kluppierungsprotokoll!S48/$B$6</f>
        <v>0</v>
      </c>
    </row>
    <row r="49" spans="1:19" x14ac:dyDescent="0.25">
      <c r="A49" s="10">
        <f>Kluppierungsprotokoll!A49</f>
        <v>0</v>
      </c>
      <c r="B49" s="10">
        <f>Kluppierungsprotokoll!B49</f>
        <v>0</v>
      </c>
      <c r="C49" s="10">
        <f>Kluppierungsprotokoll!C49/$B$6</f>
        <v>0</v>
      </c>
      <c r="D49" s="10">
        <f>Kluppierungsprotokoll!D49/$B$6</f>
        <v>0</v>
      </c>
      <c r="E49" s="10">
        <f>Kluppierungsprotokoll!E49/$B$6</f>
        <v>0</v>
      </c>
      <c r="F49" s="10">
        <f>Kluppierungsprotokoll!F49/$B$6</f>
        <v>0</v>
      </c>
      <c r="G49" s="10">
        <f>Kluppierungsprotokoll!G49/$B$6</f>
        <v>0</v>
      </c>
      <c r="H49" s="10">
        <f>Kluppierungsprotokoll!H49/$B$6</f>
        <v>0</v>
      </c>
      <c r="I49" s="10">
        <f>Kluppierungsprotokoll!I49/$B$6</f>
        <v>0</v>
      </c>
      <c r="J49" s="10">
        <f>Kluppierungsprotokoll!J49/$B$6</f>
        <v>0</v>
      </c>
      <c r="K49" s="10">
        <f>Kluppierungsprotokoll!K49/$B$6</f>
        <v>0</v>
      </c>
      <c r="L49" s="10">
        <f>Kluppierungsprotokoll!L49/$B$6</f>
        <v>0</v>
      </c>
      <c r="M49" s="10">
        <f>Kluppierungsprotokoll!M49/$B$6</f>
        <v>0</v>
      </c>
      <c r="N49" s="10">
        <f>Kluppierungsprotokoll!N49/$B$6</f>
        <v>0</v>
      </c>
      <c r="O49" s="10">
        <f>Kluppierungsprotokoll!O49/$B$6</f>
        <v>0</v>
      </c>
      <c r="P49" s="10">
        <f>Kluppierungsprotokoll!P49/$B$6</f>
        <v>0</v>
      </c>
      <c r="Q49" s="10">
        <f>Kluppierungsprotokoll!Q49/$B$6</f>
        <v>0</v>
      </c>
      <c r="R49" s="10">
        <f>Kluppierungsprotokoll!R49/$B$6</f>
        <v>0</v>
      </c>
      <c r="S49" s="10">
        <f>Kluppierungsprotokoll!S49/$B$6</f>
        <v>0</v>
      </c>
    </row>
    <row r="50" spans="1:19" x14ac:dyDescent="0.25">
      <c r="A50" s="10">
        <f>Kluppierungsprotokoll!A50</f>
        <v>0</v>
      </c>
      <c r="B50" s="10">
        <f>Kluppierungsprotokoll!B50</f>
        <v>0</v>
      </c>
      <c r="C50" s="10">
        <f>Kluppierungsprotokoll!C50/$B$6</f>
        <v>0</v>
      </c>
      <c r="D50" s="10">
        <f>Kluppierungsprotokoll!D50/$B$6</f>
        <v>0</v>
      </c>
      <c r="E50" s="10">
        <f>Kluppierungsprotokoll!E50/$B$6</f>
        <v>0</v>
      </c>
      <c r="F50" s="10">
        <f>Kluppierungsprotokoll!F50/$B$6</f>
        <v>0</v>
      </c>
      <c r="G50" s="10">
        <f>Kluppierungsprotokoll!G50/$B$6</f>
        <v>0</v>
      </c>
      <c r="H50" s="10">
        <f>Kluppierungsprotokoll!H50/$B$6</f>
        <v>0</v>
      </c>
      <c r="I50" s="10">
        <f>Kluppierungsprotokoll!I50/$B$6</f>
        <v>0</v>
      </c>
      <c r="J50" s="10">
        <f>Kluppierungsprotokoll!J50/$B$6</f>
        <v>0</v>
      </c>
      <c r="K50" s="10">
        <f>Kluppierungsprotokoll!K50/$B$6</f>
        <v>0</v>
      </c>
      <c r="L50" s="10">
        <f>Kluppierungsprotokoll!L50/$B$6</f>
        <v>0</v>
      </c>
      <c r="M50" s="10">
        <f>Kluppierungsprotokoll!M50/$B$6</f>
        <v>0</v>
      </c>
      <c r="N50" s="10">
        <f>Kluppierungsprotokoll!N50/$B$6</f>
        <v>0</v>
      </c>
      <c r="O50" s="10">
        <f>Kluppierungsprotokoll!O50/$B$6</f>
        <v>0</v>
      </c>
      <c r="P50" s="10">
        <f>Kluppierungsprotokoll!P50/$B$6</f>
        <v>0</v>
      </c>
      <c r="Q50" s="10">
        <f>Kluppierungsprotokoll!Q50/$B$6</f>
        <v>0</v>
      </c>
      <c r="R50" s="10">
        <f>Kluppierungsprotokoll!R50/$B$6</f>
        <v>0</v>
      </c>
      <c r="S50" s="10">
        <f>Kluppierungsprotokoll!S50/$B$6</f>
        <v>0</v>
      </c>
    </row>
    <row r="51" spans="1:19" x14ac:dyDescent="0.25">
      <c r="A51" s="11">
        <f>Kluppierungsprotokoll!A51</f>
        <v>0</v>
      </c>
      <c r="B51" s="11">
        <f>Kluppierungsprotokoll!B51</f>
        <v>0</v>
      </c>
      <c r="C51" s="11">
        <f>Kluppierungsprotokoll!C51/$B$6</f>
        <v>0</v>
      </c>
      <c r="D51" s="11">
        <f>Kluppierungsprotokoll!D51/$B$6</f>
        <v>0</v>
      </c>
      <c r="E51" s="11">
        <f>Kluppierungsprotokoll!E51/$B$6</f>
        <v>0</v>
      </c>
      <c r="F51" s="11">
        <f>Kluppierungsprotokoll!F51/$B$6</f>
        <v>0</v>
      </c>
      <c r="G51" s="11">
        <f>Kluppierungsprotokoll!G51/$B$6</f>
        <v>0</v>
      </c>
      <c r="H51" s="11">
        <f>Kluppierungsprotokoll!H51/$B$6</f>
        <v>0</v>
      </c>
      <c r="I51" s="11">
        <f>Kluppierungsprotokoll!I51/$B$6</f>
        <v>0</v>
      </c>
      <c r="J51" s="11">
        <f>Kluppierungsprotokoll!J51/$B$6</f>
        <v>0</v>
      </c>
      <c r="K51" s="11">
        <f>Kluppierungsprotokoll!K51/$B$6</f>
        <v>0</v>
      </c>
      <c r="L51" s="11">
        <f>Kluppierungsprotokoll!L51/$B$6</f>
        <v>0</v>
      </c>
      <c r="M51" s="11">
        <f>Kluppierungsprotokoll!M51/$B$6</f>
        <v>0</v>
      </c>
      <c r="N51" s="11">
        <f>Kluppierungsprotokoll!N51/$B$6</f>
        <v>0</v>
      </c>
      <c r="O51" s="11">
        <f>Kluppierungsprotokoll!O51/$B$6</f>
        <v>0</v>
      </c>
      <c r="P51" s="11">
        <f>Kluppierungsprotokoll!P51/$B$6</f>
        <v>0</v>
      </c>
      <c r="Q51" s="11">
        <f>Kluppierungsprotokoll!Q51/$B$6</f>
        <v>0</v>
      </c>
      <c r="R51" s="11">
        <f>Kluppierungsprotokoll!R51/$B$6</f>
        <v>0</v>
      </c>
      <c r="S51" s="11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5"/>
  <sheetViews>
    <sheetView zoomScaleNormal="100"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customHeight="1" x14ac:dyDescent="0.35">
      <c r="A1" s="24" t="s">
        <v>44</v>
      </c>
    </row>
    <row r="2" spans="1:19" x14ac:dyDescent="0.25">
      <c r="A2" s="25" t="s">
        <v>45</v>
      </c>
    </row>
    <row r="3" spans="1:19" x14ac:dyDescent="0.25">
      <c r="A3" s="26" t="s">
        <v>1</v>
      </c>
    </row>
    <row r="4" spans="1:19" x14ac:dyDescent="0.25">
      <c r="A4" s="26" t="s">
        <v>3</v>
      </c>
    </row>
    <row r="5" spans="1:19" x14ac:dyDescent="0.25">
      <c r="A5" s="26" t="s">
        <v>4</v>
      </c>
    </row>
    <row r="6" spans="1:19" x14ac:dyDescent="0.25">
      <c r="A6" s="26" t="s">
        <v>5</v>
      </c>
      <c r="B6">
        <f>Kluppierungsprotokoll!B6</f>
        <v>0.62</v>
      </c>
      <c r="C6" s="26" t="s">
        <v>6</v>
      </c>
    </row>
    <row r="8" spans="1:19" ht="51" customHeight="1" x14ac:dyDescent="0.25">
      <c r="A8" s="27" t="s">
        <v>7</v>
      </c>
      <c r="B8" s="28" t="s">
        <v>8</v>
      </c>
      <c r="C8" s="28" t="s">
        <v>9</v>
      </c>
      <c r="D8" s="28" t="s">
        <v>10</v>
      </c>
      <c r="E8" s="28" t="s">
        <v>11</v>
      </c>
      <c r="F8" s="28" t="s">
        <v>12</v>
      </c>
      <c r="G8" s="28" t="s">
        <v>13</v>
      </c>
      <c r="H8" s="28" t="s">
        <v>14</v>
      </c>
      <c r="I8" s="28" t="s">
        <v>15</v>
      </c>
      <c r="J8" s="28" t="s">
        <v>16</v>
      </c>
      <c r="K8" s="28" t="s">
        <v>17</v>
      </c>
      <c r="L8" s="28" t="s">
        <v>18</v>
      </c>
      <c r="M8" s="28" t="s">
        <v>19</v>
      </c>
      <c r="N8" s="28" t="s">
        <v>20</v>
      </c>
      <c r="O8" s="28" t="s">
        <v>21</v>
      </c>
      <c r="P8" s="28" t="s">
        <v>22</v>
      </c>
      <c r="Q8" s="28" t="s">
        <v>23</v>
      </c>
      <c r="R8" s="28" t="s">
        <v>24</v>
      </c>
      <c r="S8" s="28" t="s">
        <v>25</v>
      </c>
    </row>
    <row r="9" spans="1:19" x14ac:dyDescent="0.25">
      <c r="A9" s="9">
        <f>Kluppierungsprotokoll!A9</f>
        <v>18</v>
      </c>
      <c r="B9" s="9">
        <f>Kluppierungsprotokoll!B9</f>
        <v>0.14000000000000001</v>
      </c>
      <c r="C9" s="9">
        <f>Kluppierungsprotokoll!C9*($A9/200)^2*PI()</f>
        <v>0</v>
      </c>
      <c r="D9" s="9">
        <f>Kluppierungsprotokoll!D9*($A9/200)^2*PI()</f>
        <v>0</v>
      </c>
      <c r="E9" s="9">
        <f>Kluppierungsprotokoll!E9*($A9/200)^2*PI()</f>
        <v>2.5446900494077322E-2</v>
      </c>
      <c r="F9" s="9">
        <f>Kluppierungsprotokoll!F9*($A9/200)^2*PI()</f>
        <v>0</v>
      </c>
      <c r="G9" s="9">
        <f>Kluppierungsprotokoll!G9*($A9/200)^2*PI()</f>
        <v>0</v>
      </c>
      <c r="H9" s="9">
        <f>Kluppierungsprotokoll!H9*($A9/200)^2*PI()</f>
        <v>0</v>
      </c>
      <c r="I9" s="9">
        <f>Kluppierungsprotokoll!I9*($A9/200)^2*PI()</f>
        <v>0</v>
      </c>
      <c r="J9" s="9">
        <f>Kluppierungsprotokoll!J9*($A9/200)^2*PI()</f>
        <v>0</v>
      </c>
      <c r="K9" s="9">
        <f>Kluppierungsprotokoll!K9*($A9/200)^2*PI()</f>
        <v>0</v>
      </c>
      <c r="L9" s="9">
        <f>Kluppierungsprotokoll!L9*($A9/200)^2*PI()</f>
        <v>0</v>
      </c>
      <c r="M9" s="9">
        <f>Kluppierungsprotokoll!M9*($A9/200)^2*PI()</f>
        <v>0</v>
      </c>
      <c r="N9" s="9">
        <f>Kluppierungsprotokoll!N9*($A9/200)^2*PI()</f>
        <v>0</v>
      </c>
      <c r="O9" s="9">
        <f>Kluppierungsprotokoll!O9*($A9/200)^2*PI()</f>
        <v>0</v>
      </c>
      <c r="P9" s="9">
        <f>Kluppierungsprotokoll!P9*($A9/200)^2*PI()</f>
        <v>0</v>
      </c>
      <c r="Q9" s="9">
        <f>Kluppierungsprotokoll!Q9*($A9/200)^2*PI()</f>
        <v>0</v>
      </c>
      <c r="R9" s="9">
        <f>Kluppierungsprotokoll!R9*($A9/200)^2*PI()</f>
        <v>0</v>
      </c>
      <c r="S9" s="9">
        <f>Kluppierungsprotokoll!S9*($A9/200)^2*PI()</f>
        <v>0</v>
      </c>
    </row>
    <row r="10" spans="1:19" x14ac:dyDescent="0.25">
      <c r="A10" s="10">
        <f>Kluppierungsprotokoll!A10</f>
        <v>22</v>
      </c>
      <c r="B10" s="10">
        <f>Kluppierungsprotokoll!B10</f>
        <v>0.25</v>
      </c>
      <c r="C10" s="10">
        <f>Kluppierungsprotokoll!C10*($A10/200)^2*PI()</f>
        <v>0</v>
      </c>
      <c r="D10" s="10">
        <f>Kluppierungsprotokoll!D10*($A10/200)^2*PI()</f>
        <v>0</v>
      </c>
      <c r="E10" s="10">
        <f>Kluppierungsprotokoll!E10*($A10/200)^2*PI()</f>
        <v>3.8013271108436497E-2</v>
      </c>
      <c r="F10" s="10">
        <f>Kluppierungsprotokoll!F10*($A10/200)^2*PI()</f>
        <v>0</v>
      </c>
      <c r="G10" s="10">
        <f>Kluppierungsprotokoll!G10*($A10/200)^2*PI()</f>
        <v>0</v>
      </c>
      <c r="H10" s="10">
        <f>Kluppierungsprotokoll!H10*($A10/200)^2*PI()</f>
        <v>0</v>
      </c>
      <c r="I10" s="10">
        <f>Kluppierungsprotokoll!I10*($A10/200)^2*PI()</f>
        <v>0</v>
      </c>
      <c r="J10" s="10">
        <f>Kluppierungsprotokoll!J10*($A10/200)^2*PI()</f>
        <v>0</v>
      </c>
      <c r="K10" s="10">
        <f>Kluppierungsprotokoll!K10*($A10/200)^2*PI()</f>
        <v>0</v>
      </c>
      <c r="L10" s="10">
        <f>Kluppierungsprotokoll!L10*($A10/200)^2*PI()</f>
        <v>0</v>
      </c>
      <c r="M10" s="10">
        <f>Kluppierungsprotokoll!M10*($A10/200)^2*PI()</f>
        <v>0</v>
      </c>
      <c r="N10" s="10">
        <f>Kluppierungsprotokoll!N10*($A10/200)^2*PI()</f>
        <v>0</v>
      </c>
      <c r="O10" s="10">
        <f>Kluppierungsprotokoll!O10*($A10/200)^2*PI()</f>
        <v>0</v>
      </c>
      <c r="P10" s="10">
        <f>Kluppierungsprotokoll!P10*($A10/200)^2*PI()</f>
        <v>0</v>
      </c>
      <c r="Q10" s="10">
        <f>Kluppierungsprotokoll!Q10*($A10/200)^2*PI()</f>
        <v>0</v>
      </c>
      <c r="R10" s="10">
        <f>Kluppierungsprotokoll!R10*($A10/200)^2*PI()</f>
        <v>0</v>
      </c>
      <c r="S10" s="10">
        <f>Kluppierungsprotokoll!S10*($A10/200)^2*PI()</f>
        <v>0</v>
      </c>
    </row>
    <row r="11" spans="1:19" x14ac:dyDescent="0.25">
      <c r="A11" s="10">
        <f>Kluppierungsprotokoll!A11</f>
        <v>26</v>
      </c>
      <c r="B11" s="10">
        <f>Kluppierungsprotokoll!B11</f>
        <v>0.37</v>
      </c>
      <c r="C11" s="10">
        <f>Kluppierungsprotokoll!C11*($A11/200)^2*PI()</f>
        <v>0</v>
      </c>
      <c r="D11" s="10">
        <f>Kluppierungsprotokoll!D11*($A11/200)^2*PI()</f>
        <v>0</v>
      </c>
      <c r="E11" s="10">
        <f>Kluppierungsprotokoll!E11*($A11/200)^2*PI()</f>
        <v>5.3092915845667513E-2</v>
      </c>
      <c r="F11" s="10">
        <f>Kluppierungsprotokoll!F11*($A11/200)^2*PI()</f>
        <v>0</v>
      </c>
      <c r="G11" s="10">
        <f>Kluppierungsprotokoll!G11*($A11/200)^2*PI()</f>
        <v>0</v>
      </c>
      <c r="H11" s="10">
        <f>Kluppierungsprotokoll!H11*($A11/200)^2*PI()</f>
        <v>0</v>
      </c>
      <c r="I11" s="10">
        <f>Kluppierungsprotokoll!I11*($A11/200)^2*PI()</f>
        <v>0</v>
      </c>
      <c r="J11" s="10">
        <f>Kluppierungsprotokoll!J11*($A11/200)^2*PI()</f>
        <v>0</v>
      </c>
      <c r="K11" s="10">
        <f>Kluppierungsprotokoll!K11*($A11/200)^2*PI()</f>
        <v>0</v>
      </c>
      <c r="L11" s="10">
        <f>Kluppierungsprotokoll!L11*($A11/200)^2*PI()</f>
        <v>0</v>
      </c>
      <c r="M11" s="10">
        <f>Kluppierungsprotokoll!M11*($A11/200)^2*PI()</f>
        <v>0</v>
      </c>
      <c r="N11" s="10">
        <f>Kluppierungsprotokoll!N11*($A11/200)^2*PI()</f>
        <v>0</v>
      </c>
      <c r="O11" s="10">
        <f>Kluppierungsprotokoll!O11*($A11/200)^2*PI()</f>
        <v>0</v>
      </c>
      <c r="P11" s="10">
        <f>Kluppierungsprotokoll!P11*($A11/200)^2*PI()</f>
        <v>0</v>
      </c>
      <c r="Q11" s="10">
        <f>Kluppierungsprotokoll!Q11*($A11/200)^2*PI()</f>
        <v>0</v>
      </c>
      <c r="R11" s="10">
        <f>Kluppierungsprotokoll!R11*($A11/200)^2*PI()</f>
        <v>0</v>
      </c>
      <c r="S11" s="10">
        <f>Kluppierungsprotokoll!S11*($A11/200)^2*PI()</f>
        <v>0</v>
      </c>
    </row>
    <row r="12" spans="1:19" x14ac:dyDescent="0.25">
      <c r="A12" s="10">
        <f>Kluppierungsprotokoll!A12</f>
        <v>30</v>
      </c>
      <c r="B12" s="10">
        <f>Kluppierungsprotokoll!B12</f>
        <v>0.5</v>
      </c>
      <c r="C12" s="10">
        <f>Kluppierungsprotokoll!C12*($A12/200)^2*PI()</f>
        <v>0</v>
      </c>
      <c r="D12" s="10">
        <f>Kluppierungsprotokoll!D12*($A12/200)^2*PI()</f>
        <v>0</v>
      </c>
      <c r="E12" s="10">
        <f>Kluppierungsprotokoll!E12*($A12/200)^2*PI()</f>
        <v>0.1413716694115407</v>
      </c>
      <c r="F12" s="10">
        <f>Kluppierungsprotokoll!F12*($A12/200)^2*PI()</f>
        <v>0</v>
      </c>
      <c r="G12" s="10">
        <f>Kluppierungsprotokoll!G12*($A12/200)^2*PI()</f>
        <v>0</v>
      </c>
      <c r="H12" s="10">
        <f>Kluppierungsprotokoll!H12*($A12/200)^2*PI()</f>
        <v>0</v>
      </c>
      <c r="I12" s="10">
        <f>Kluppierungsprotokoll!I12*($A12/200)^2*PI()</f>
        <v>0</v>
      </c>
      <c r="J12" s="10">
        <f>Kluppierungsprotokoll!J12*($A12/200)^2*PI()</f>
        <v>0</v>
      </c>
      <c r="K12" s="10">
        <f>Kluppierungsprotokoll!K12*($A12/200)^2*PI()</f>
        <v>0</v>
      </c>
      <c r="L12" s="10">
        <f>Kluppierungsprotokoll!L12*($A12/200)^2*PI()</f>
        <v>0</v>
      </c>
      <c r="M12" s="10">
        <f>Kluppierungsprotokoll!M12*($A12/200)^2*PI()</f>
        <v>0</v>
      </c>
      <c r="N12" s="10">
        <f>Kluppierungsprotokoll!N12*($A12/200)^2*PI()</f>
        <v>0</v>
      </c>
      <c r="O12" s="10">
        <f>Kluppierungsprotokoll!O12*($A12/200)^2*PI()</f>
        <v>0</v>
      </c>
      <c r="P12" s="10">
        <f>Kluppierungsprotokoll!P12*($A12/200)^2*PI()</f>
        <v>0</v>
      </c>
      <c r="Q12" s="10">
        <f>Kluppierungsprotokoll!Q12*($A12/200)^2*PI()</f>
        <v>0</v>
      </c>
      <c r="R12" s="10">
        <f>Kluppierungsprotokoll!R12*($A12/200)^2*PI()</f>
        <v>0</v>
      </c>
      <c r="S12" s="10">
        <f>Kluppierungsprotokoll!S12*($A12/200)^2*PI()</f>
        <v>0</v>
      </c>
    </row>
    <row r="13" spans="1:19" x14ac:dyDescent="0.25">
      <c r="A13" s="10">
        <f>Kluppierungsprotokoll!A13</f>
        <v>34</v>
      </c>
      <c r="B13" s="10">
        <f>Kluppierungsprotokoll!B13</f>
        <v>0.65</v>
      </c>
      <c r="C13" s="10">
        <f>Kluppierungsprotokoll!C13*($A13/200)^2*PI()</f>
        <v>0</v>
      </c>
      <c r="D13" s="10">
        <f>Kluppierungsprotokoll!D13*($A13/200)^2*PI()</f>
        <v>0</v>
      </c>
      <c r="E13" s="10">
        <f>Kluppierungsprotokoll!E13*($A13/200)^2*PI()</f>
        <v>9.0792027688745044E-2</v>
      </c>
      <c r="F13" s="10">
        <f>Kluppierungsprotokoll!F13*($A13/200)^2*PI()</f>
        <v>0</v>
      </c>
      <c r="G13" s="10">
        <f>Kluppierungsprotokoll!G13*($A13/200)^2*PI()</f>
        <v>0</v>
      </c>
      <c r="H13" s="10">
        <f>Kluppierungsprotokoll!H13*($A13/200)^2*PI()</f>
        <v>0</v>
      </c>
      <c r="I13" s="10">
        <f>Kluppierungsprotokoll!I13*($A13/200)^2*PI()</f>
        <v>0</v>
      </c>
      <c r="J13" s="10">
        <f>Kluppierungsprotokoll!J13*($A13/200)^2*PI()</f>
        <v>0</v>
      </c>
      <c r="K13" s="10">
        <f>Kluppierungsprotokoll!K13*($A13/200)^2*PI()</f>
        <v>0</v>
      </c>
      <c r="L13" s="10">
        <f>Kluppierungsprotokoll!L13*($A13/200)^2*PI()</f>
        <v>0</v>
      </c>
      <c r="M13" s="10">
        <f>Kluppierungsprotokoll!M13*($A13/200)^2*PI()</f>
        <v>0</v>
      </c>
      <c r="N13" s="10">
        <f>Kluppierungsprotokoll!N13*($A13/200)^2*PI()</f>
        <v>0</v>
      </c>
      <c r="O13" s="10">
        <f>Kluppierungsprotokoll!O13*($A13/200)^2*PI()</f>
        <v>0</v>
      </c>
      <c r="P13" s="10">
        <f>Kluppierungsprotokoll!P13*($A13/200)^2*PI()</f>
        <v>0</v>
      </c>
      <c r="Q13" s="10">
        <f>Kluppierungsprotokoll!Q13*($A13/200)^2*PI()</f>
        <v>0</v>
      </c>
      <c r="R13" s="10">
        <f>Kluppierungsprotokoll!R13*($A13/200)^2*PI()</f>
        <v>0</v>
      </c>
      <c r="S13" s="10">
        <f>Kluppierungsprotokoll!S13*($A13/200)^2*PI()</f>
        <v>0</v>
      </c>
    </row>
    <row r="14" spans="1:19" x14ac:dyDescent="0.25">
      <c r="A14" s="10">
        <f>Kluppierungsprotokoll!A14</f>
        <v>38</v>
      </c>
      <c r="B14" s="10">
        <f>Kluppierungsprotokoll!B14</f>
        <v>0.83</v>
      </c>
      <c r="C14" s="10">
        <f>Kluppierungsprotokoll!C14*($A14/200)^2*PI()</f>
        <v>0</v>
      </c>
      <c r="D14" s="10">
        <f>Kluppierungsprotokoll!D14*($A14/200)^2*PI()</f>
        <v>0</v>
      </c>
      <c r="E14" s="10">
        <f>Kluppierungsprotokoll!E14*($A14/200)^2*PI()</f>
        <v>0.11341149479459153</v>
      </c>
      <c r="F14" s="10">
        <f>Kluppierungsprotokoll!F14*($A14/200)^2*PI()</f>
        <v>0</v>
      </c>
      <c r="G14" s="10">
        <f>Kluppierungsprotokoll!G14*($A14/200)^2*PI()</f>
        <v>0</v>
      </c>
      <c r="H14" s="10">
        <f>Kluppierungsprotokoll!H14*($A14/200)^2*PI()</f>
        <v>0</v>
      </c>
      <c r="I14" s="10">
        <f>Kluppierungsprotokoll!I14*($A14/200)^2*PI()</f>
        <v>0</v>
      </c>
      <c r="J14" s="10">
        <f>Kluppierungsprotokoll!J14*($A14/200)^2*PI()</f>
        <v>0</v>
      </c>
      <c r="K14" s="10">
        <f>Kluppierungsprotokoll!K14*($A14/200)^2*PI()</f>
        <v>0</v>
      </c>
      <c r="L14" s="10">
        <f>Kluppierungsprotokoll!L14*($A14/200)^2*PI()</f>
        <v>0</v>
      </c>
      <c r="M14" s="10">
        <f>Kluppierungsprotokoll!M14*($A14/200)^2*PI()</f>
        <v>0</v>
      </c>
      <c r="N14" s="10">
        <f>Kluppierungsprotokoll!N14*($A14/200)^2*PI()</f>
        <v>0</v>
      </c>
      <c r="O14" s="10">
        <f>Kluppierungsprotokoll!O14*($A14/200)^2*PI()</f>
        <v>0</v>
      </c>
      <c r="P14" s="10">
        <f>Kluppierungsprotokoll!P14*($A14/200)^2*PI()</f>
        <v>0</v>
      </c>
      <c r="Q14" s="10">
        <f>Kluppierungsprotokoll!Q14*($A14/200)^2*PI()</f>
        <v>0</v>
      </c>
      <c r="R14" s="10">
        <f>Kluppierungsprotokoll!R14*($A14/200)^2*PI()</f>
        <v>0</v>
      </c>
      <c r="S14" s="10">
        <f>Kluppierungsprotokoll!S14*($A14/200)^2*PI()</f>
        <v>0</v>
      </c>
    </row>
    <row r="15" spans="1:19" x14ac:dyDescent="0.25">
      <c r="A15" s="10">
        <f>Kluppierungsprotokoll!A15</f>
        <v>42</v>
      </c>
      <c r="B15" s="10">
        <f>Kluppierungsprotokoll!B15</f>
        <v>1.04</v>
      </c>
      <c r="C15" s="10">
        <f>Kluppierungsprotokoll!C15*($A15/200)^2*PI()</f>
        <v>0</v>
      </c>
      <c r="D15" s="10">
        <f>Kluppierungsprotokoll!D15*($A15/200)^2*PI()</f>
        <v>0</v>
      </c>
      <c r="E15" s="10">
        <f>Kluppierungsprotokoll!E15*($A15/200)^2*PI()</f>
        <v>0.27708847204661974</v>
      </c>
      <c r="F15" s="10">
        <f>Kluppierungsprotokoll!F15*($A15/200)^2*PI()</f>
        <v>0</v>
      </c>
      <c r="G15" s="10">
        <f>Kluppierungsprotokoll!G15*($A15/200)^2*PI()</f>
        <v>0</v>
      </c>
      <c r="H15" s="10">
        <f>Kluppierungsprotokoll!H15*($A15/200)^2*PI()</f>
        <v>0</v>
      </c>
      <c r="I15" s="10">
        <f>Kluppierungsprotokoll!I15*($A15/200)^2*PI()</f>
        <v>0</v>
      </c>
      <c r="J15" s="10">
        <f>Kluppierungsprotokoll!J15*($A15/200)^2*PI()</f>
        <v>0</v>
      </c>
      <c r="K15" s="10">
        <f>Kluppierungsprotokoll!K15*($A15/200)^2*PI()</f>
        <v>0</v>
      </c>
      <c r="L15" s="10">
        <f>Kluppierungsprotokoll!L15*($A15/200)^2*PI()</f>
        <v>0</v>
      </c>
      <c r="M15" s="10">
        <f>Kluppierungsprotokoll!M15*($A15/200)^2*PI()</f>
        <v>0</v>
      </c>
      <c r="N15" s="10">
        <f>Kluppierungsprotokoll!N15*($A15/200)^2*PI()</f>
        <v>0</v>
      </c>
      <c r="O15" s="10">
        <f>Kluppierungsprotokoll!O15*($A15/200)^2*PI()</f>
        <v>0</v>
      </c>
      <c r="P15" s="10">
        <f>Kluppierungsprotokoll!P15*($A15/200)^2*PI()</f>
        <v>0</v>
      </c>
      <c r="Q15" s="10">
        <f>Kluppierungsprotokoll!Q15*($A15/200)^2*PI()</f>
        <v>0</v>
      </c>
      <c r="R15" s="10">
        <f>Kluppierungsprotokoll!R15*($A15/200)^2*PI()</f>
        <v>0</v>
      </c>
      <c r="S15" s="10">
        <f>Kluppierungsprotokoll!S15*($A15/200)^2*PI()</f>
        <v>0</v>
      </c>
    </row>
    <row r="16" spans="1:19" x14ac:dyDescent="0.25">
      <c r="A16" s="10">
        <f>Kluppierungsprotokoll!A16</f>
        <v>46</v>
      </c>
      <c r="B16" s="10">
        <f>Kluppierungsprotokoll!B16</f>
        <v>1.27</v>
      </c>
      <c r="C16" s="10">
        <f>Kluppierungsprotokoll!C16*($A16/200)^2*PI()</f>
        <v>0</v>
      </c>
      <c r="D16" s="10">
        <f>Kluppierungsprotokoll!D16*($A16/200)^2*PI()</f>
        <v>0</v>
      </c>
      <c r="E16" s="10">
        <f>Kluppierungsprotokoll!E16*($A16/200)^2*PI()</f>
        <v>0.33238050274980013</v>
      </c>
      <c r="F16" s="10">
        <f>Kluppierungsprotokoll!F16*($A16/200)^2*PI()</f>
        <v>0</v>
      </c>
      <c r="G16" s="10">
        <f>Kluppierungsprotokoll!G16*($A16/200)^2*PI()</f>
        <v>0</v>
      </c>
      <c r="H16" s="10">
        <f>Kluppierungsprotokoll!H16*($A16/200)^2*PI()</f>
        <v>0</v>
      </c>
      <c r="I16" s="10">
        <f>Kluppierungsprotokoll!I16*($A16/200)^2*PI()</f>
        <v>0</v>
      </c>
      <c r="J16" s="10">
        <f>Kluppierungsprotokoll!J16*($A16/200)^2*PI()</f>
        <v>0</v>
      </c>
      <c r="K16" s="10">
        <f>Kluppierungsprotokoll!K16*($A16/200)^2*PI()</f>
        <v>0</v>
      </c>
      <c r="L16" s="10">
        <f>Kluppierungsprotokoll!L16*($A16/200)^2*PI()</f>
        <v>0</v>
      </c>
      <c r="M16" s="10">
        <f>Kluppierungsprotokoll!M16*($A16/200)^2*PI()</f>
        <v>0</v>
      </c>
      <c r="N16" s="10">
        <f>Kluppierungsprotokoll!N16*($A16/200)^2*PI()</f>
        <v>0</v>
      </c>
      <c r="O16" s="10">
        <f>Kluppierungsprotokoll!O16*($A16/200)^2*PI()</f>
        <v>0</v>
      </c>
      <c r="P16" s="10">
        <f>Kluppierungsprotokoll!P16*($A16/200)^2*PI()</f>
        <v>0</v>
      </c>
      <c r="Q16" s="10">
        <f>Kluppierungsprotokoll!Q16*($A16/200)^2*PI()</f>
        <v>0</v>
      </c>
      <c r="R16" s="10">
        <f>Kluppierungsprotokoll!R16*($A16/200)^2*PI()</f>
        <v>0</v>
      </c>
      <c r="S16" s="10">
        <f>Kluppierungsprotokoll!S16*($A16/200)^2*PI()</f>
        <v>0</v>
      </c>
    </row>
    <row r="17" spans="1:19" x14ac:dyDescent="0.25">
      <c r="A17" s="10">
        <f>Kluppierungsprotokoll!A17</f>
        <v>50</v>
      </c>
      <c r="B17" s="10">
        <f>Kluppierungsprotokoll!B17</f>
        <v>1.52</v>
      </c>
      <c r="C17" s="10">
        <f>Kluppierungsprotokoll!C17*($A17/200)^2*PI()</f>
        <v>0</v>
      </c>
      <c r="D17" s="10">
        <f>Kluppierungsprotokoll!D17*($A17/200)^2*PI()</f>
        <v>0</v>
      </c>
      <c r="E17" s="10">
        <f>Kluppierungsprotokoll!E17*($A17/200)^2*PI()</f>
        <v>1.5707963267948966</v>
      </c>
      <c r="F17" s="10">
        <f>Kluppierungsprotokoll!F17*($A17/200)^2*PI()</f>
        <v>0</v>
      </c>
      <c r="G17" s="10">
        <f>Kluppierungsprotokoll!G17*($A17/200)^2*PI()</f>
        <v>0</v>
      </c>
      <c r="H17" s="10">
        <f>Kluppierungsprotokoll!H17*($A17/200)^2*PI()</f>
        <v>0</v>
      </c>
      <c r="I17" s="10">
        <f>Kluppierungsprotokoll!I17*($A17/200)^2*PI()</f>
        <v>0</v>
      </c>
      <c r="J17" s="10">
        <f>Kluppierungsprotokoll!J17*($A17/200)^2*PI()</f>
        <v>0</v>
      </c>
      <c r="K17" s="10">
        <f>Kluppierungsprotokoll!K17*($A17/200)^2*PI()</f>
        <v>0</v>
      </c>
      <c r="L17" s="10">
        <f>Kluppierungsprotokoll!L17*($A17/200)^2*PI()</f>
        <v>0</v>
      </c>
      <c r="M17" s="10">
        <f>Kluppierungsprotokoll!M17*($A17/200)^2*PI()</f>
        <v>0</v>
      </c>
      <c r="N17" s="10">
        <f>Kluppierungsprotokoll!N17*($A17/200)^2*PI()</f>
        <v>0</v>
      </c>
      <c r="O17" s="10">
        <f>Kluppierungsprotokoll!O17*($A17/200)^2*PI()</f>
        <v>0</v>
      </c>
      <c r="P17" s="10">
        <f>Kluppierungsprotokoll!P17*($A17/200)^2*PI()</f>
        <v>0</v>
      </c>
      <c r="Q17" s="10">
        <f>Kluppierungsprotokoll!Q17*($A17/200)^2*PI()</f>
        <v>0</v>
      </c>
      <c r="R17" s="10">
        <f>Kluppierungsprotokoll!R17*($A17/200)^2*PI()</f>
        <v>0</v>
      </c>
      <c r="S17" s="10">
        <f>Kluppierungsprotokoll!S17*($A17/200)^2*PI()</f>
        <v>0</v>
      </c>
    </row>
    <row r="18" spans="1:19" x14ac:dyDescent="0.25">
      <c r="A18" s="10">
        <f>Kluppierungsprotokoll!A18</f>
        <v>54</v>
      </c>
      <c r="B18" s="10">
        <f>Kluppierungsprotokoll!B18</f>
        <v>1.77</v>
      </c>
      <c r="C18" s="10">
        <f>Kluppierungsprotokoll!C18*($A18/200)^2*PI()</f>
        <v>0</v>
      </c>
      <c r="D18" s="10">
        <f>Kluppierungsprotokoll!D18*($A18/200)^2*PI()</f>
        <v>0</v>
      </c>
      <c r="E18" s="10">
        <f>Kluppierungsprotokoll!E18*($A18/200)^2*PI()</f>
        <v>4.122397880040527</v>
      </c>
      <c r="F18" s="10">
        <f>Kluppierungsprotokoll!F18*($A18/200)^2*PI()</f>
        <v>0</v>
      </c>
      <c r="G18" s="10">
        <f>Kluppierungsprotokoll!G18*($A18/200)^2*PI()</f>
        <v>0</v>
      </c>
      <c r="H18" s="10">
        <f>Kluppierungsprotokoll!H18*($A18/200)^2*PI()</f>
        <v>0</v>
      </c>
      <c r="I18" s="10">
        <f>Kluppierungsprotokoll!I18*($A18/200)^2*PI()</f>
        <v>0</v>
      </c>
      <c r="J18" s="10">
        <f>Kluppierungsprotokoll!J18*($A18/200)^2*PI()</f>
        <v>0</v>
      </c>
      <c r="K18" s="10">
        <f>Kluppierungsprotokoll!K18*($A18/200)^2*PI()</f>
        <v>0</v>
      </c>
      <c r="L18" s="10">
        <f>Kluppierungsprotokoll!L18*($A18/200)^2*PI()</f>
        <v>0</v>
      </c>
      <c r="M18" s="10">
        <f>Kluppierungsprotokoll!M18*($A18/200)^2*PI()</f>
        <v>0</v>
      </c>
      <c r="N18" s="10">
        <f>Kluppierungsprotokoll!N18*($A18/200)^2*PI()</f>
        <v>0</v>
      </c>
      <c r="O18" s="10">
        <f>Kluppierungsprotokoll!O18*($A18/200)^2*PI()</f>
        <v>0</v>
      </c>
      <c r="P18" s="10">
        <f>Kluppierungsprotokoll!P18*($A18/200)^2*PI()</f>
        <v>0</v>
      </c>
      <c r="Q18" s="10">
        <f>Kluppierungsprotokoll!Q18*($A18/200)^2*PI()</f>
        <v>0</v>
      </c>
      <c r="R18" s="10">
        <f>Kluppierungsprotokoll!R18*($A18/200)^2*PI()</f>
        <v>0</v>
      </c>
      <c r="S18" s="10">
        <f>Kluppierungsprotokoll!S18*($A18/200)^2*PI()</f>
        <v>0</v>
      </c>
    </row>
    <row r="19" spans="1:19" x14ac:dyDescent="0.25">
      <c r="A19" s="10">
        <f>Kluppierungsprotokoll!A19</f>
        <v>58</v>
      </c>
      <c r="B19" s="10">
        <f>Kluppierungsprotokoll!B19</f>
        <v>2.0299999999999998</v>
      </c>
      <c r="C19" s="10">
        <f>Kluppierungsprotokoll!C19*($A19/200)^2*PI()</f>
        <v>0</v>
      </c>
      <c r="D19" s="10">
        <f>Kluppierungsprotokoll!D19*($A19/200)^2*PI()</f>
        <v>0</v>
      </c>
      <c r="E19" s="10">
        <f>Kluppierungsprotokoll!E19*($A19/200)^2*PI()</f>
        <v>4.2273270746704252</v>
      </c>
      <c r="F19" s="10">
        <f>Kluppierungsprotokoll!F19*($A19/200)^2*PI()</f>
        <v>0</v>
      </c>
      <c r="G19" s="10">
        <f>Kluppierungsprotokoll!G19*($A19/200)^2*PI()</f>
        <v>0</v>
      </c>
      <c r="H19" s="10">
        <f>Kluppierungsprotokoll!H19*($A19/200)^2*PI()</f>
        <v>0</v>
      </c>
      <c r="I19" s="10">
        <f>Kluppierungsprotokoll!I19*($A19/200)^2*PI()</f>
        <v>0</v>
      </c>
      <c r="J19" s="10">
        <f>Kluppierungsprotokoll!J19*($A19/200)^2*PI()</f>
        <v>0</v>
      </c>
      <c r="K19" s="10">
        <f>Kluppierungsprotokoll!K19*($A19/200)^2*PI()</f>
        <v>0</v>
      </c>
      <c r="L19" s="10">
        <f>Kluppierungsprotokoll!L19*($A19/200)^2*PI()</f>
        <v>0</v>
      </c>
      <c r="M19" s="10">
        <f>Kluppierungsprotokoll!M19*($A19/200)^2*PI()</f>
        <v>0</v>
      </c>
      <c r="N19" s="10">
        <f>Kluppierungsprotokoll!N19*($A19/200)^2*PI()</f>
        <v>0</v>
      </c>
      <c r="O19" s="10">
        <f>Kluppierungsprotokoll!O19*($A19/200)^2*PI()</f>
        <v>0</v>
      </c>
      <c r="P19" s="10">
        <f>Kluppierungsprotokoll!P19*($A19/200)^2*PI()</f>
        <v>0</v>
      </c>
      <c r="Q19" s="10">
        <f>Kluppierungsprotokoll!Q19*($A19/200)^2*PI()</f>
        <v>0</v>
      </c>
      <c r="R19" s="10">
        <f>Kluppierungsprotokoll!R19*($A19/200)^2*PI()</f>
        <v>0</v>
      </c>
      <c r="S19" s="10">
        <f>Kluppierungsprotokoll!S19*($A19/200)^2*PI()</f>
        <v>0</v>
      </c>
    </row>
    <row r="20" spans="1:19" x14ac:dyDescent="0.25">
      <c r="A20" s="10">
        <f>Kluppierungsprotokoll!A20</f>
        <v>62</v>
      </c>
      <c r="B20" s="10">
        <f>Kluppierungsprotokoll!B20</f>
        <v>2.29</v>
      </c>
      <c r="C20" s="10">
        <f>Kluppierungsprotokoll!C20*($A20/200)^2*PI()</f>
        <v>0</v>
      </c>
      <c r="D20" s="10">
        <f>Kluppierungsprotokoll!D20*($A20/200)^2*PI()</f>
        <v>0</v>
      </c>
      <c r="E20" s="10">
        <f>Kluppierungsprotokoll!E20*($A20/200)^2*PI()</f>
        <v>6.9438622422295202</v>
      </c>
      <c r="F20" s="10">
        <f>Kluppierungsprotokoll!F20*($A20/200)^2*PI()</f>
        <v>0</v>
      </c>
      <c r="G20" s="10">
        <f>Kluppierungsprotokoll!G20*($A20/200)^2*PI()</f>
        <v>0</v>
      </c>
      <c r="H20" s="10">
        <f>Kluppierungsprotokoll!H20*($A20/200)^2*PI()</f>
        <v>0</v>
      </c>
      <c r="I20" s="10">
        <f>Kluppierungsprotokoll!I20*($A20/200)^2*PI()</f>
        <v>0</v>
      </c>
      <c r="J20" s="10">
        <f>Kluppierungsprotokoll!J20*($A20/200)^2*PI()</f>
        <v>0</v>
      </c>
      <c r="K20" s="10">
        <f>Kluppierungsprotokoll!K20*($A20/200)^2*PI()</f>
        <v>0</v>
      </c>
      <c r="L20" s="10">
        <f>Kluppierungsprotokoll!L20*($A20/200)^2*PI()</f>
        <v>0</v>
      </c>
      <c r="M20" s="10">
        <f>Kluppierungsprotokoll!M20*($A20/200)^2*PI()</f>
        <v>0</v>
      </c>
      <c r="N20" s="10">
        <f>Kluppierungsprotokoll!N20*($A20/200)^2*PI()</f>
        <v>0</v>
      </c>
      <c r="O20" s="10">
        <f>Kluppierungsprotokoll!O20*($A20/200)^2*PI()</f>
        <v>0</v>
      </c>
      <c r="P20" s="10">
        <f>Kluppierungsprotokoll!P20*($A20/200)^2*PI()</f>
        <v>0</v>
      </c>
      <c r="Q20" s="10">
        <f>Kluppierungsprotokoll!Q20*($A20/200)^2*PI()</f>
        <v>0</v>
      </c>
      <c r="R20" s="10">
        <f>Kluppierungsprotokoll!R20*($A20/200)^2*PI()</f>
        <v>0</v>
      </c>
      <c r="S20" s="10">
        <f>Kluppierungsprotokoll!S20*($A20/200)^2*PI()</f>
        <v>0</v>
      </c>
    </row>
    <row r="21" spans="1:19" x14ac:dyDescent="0.25">
      <c r="A21" s="10">
        <f>Kluppierungsprotokoll!A21</f>
        <v>66</v>
      </c>
      <c r="B21" s="10">
        <f>Kluppierungsprotokoll!B21</f>
        <v>2.56</v>
      </c>
      <c r="C21" s="10">
        <f>Kluppierungsprotokoll!C21*($A21/200)^2*PI()</f>
        <v>0</v>
      </c>
      <c r="D21" s="10">
        <f>Kluppierungsprotokoll!D21*($A21/200)^2*PI()</f>
        <v>0</v>
      </c>
      <c r="E21" s="10">
        <f>Kluppierungsprotokoll!E21*($A21/200)^2*PI()</f>
        <v>4.1054332797111419</v>
      </c>
      <c r="F21" s="10">
        <f>Kluppierungsprotokoll!F21*($A21/200)^2*PI()</f>
        <v>0</v>
      </c>
      <c r="G21" s="10">
        <f>Kluppierungsprotokoll!G21*($A21/200)^2*PI()</f>
        <v>0</v>
      </c>
      <c r="H21" s="10">
        <f>Kluppierungsprotokoll!H21*($A21/200)^2*PI()</f>
        <v>0</v>
      </c>
      <c r="I21" s="10">
        <f>Kluppierungsprotokoll!I21*($A21/200)^2*PI()</f>
        <v>0</v>
      </c>
      <c r="J21" s="10">
        <f>Kluppierungsprotokoll!J21*($A21/200)^2*PI()</f>
        <v>0</v>
      </c>
      <c r="K21" s="10">
        <f>Kluppierungsprotokoll!K21*($A21/200)^2*PI()</f>
        <v>0</v>
      </c>
      <c r="L21" s="10">
        <f>Kluppierungsprotokoll!L21*($A21/200)^2*PI()</f>
        <v>0</v>
      </c>
      <c r="M21" s="10">
        <f>Kluppierungsprotokoll!M21*($A21/200)^2*PI()</f>
        <v>0</v>
      </c>
      <c r="N21" s="10">
        <f>Kluppierungsprotokoll!N21*($A21/200)^2*PI()</f>
        <v>0</v>
      </c>
      <c r="O21" s="10">
        <f>Kluppierungsprotokoll!O21*($A21/200)^2*PI()</f>
        <v>0</v>
      </c>
      <c r="P21" s="10">
        <f>Kluppierungsprotokoll!P21*($A21/200)^2*PI()</f>
        <v>0</v>
      </c>
      <c r="Q21" s="10">
        <f>Kluppierungsprotokoll!Q21*($A21/200)^2*PI()</f>
        <v>0</v>
      </c>
      <c r="R21" s="10">
        <f>Kluppierungsprotokoll!R21*($A21/200)^2*PI()</f>
        <v>0</v>
      </c>
      <c r="S21" s="10">
        <f>Kluppierungsprotokoll!S21*($A21/200)^2*PI()</f>
        <v>0</v>
      </c>
    </row>
    <row r="22" spans="1:19" x14ac:dyDescent="0.25">
      <c r="A22" s="10">
        <f>Kluppierungsprotokoll!A22</f>
        <v>70</v>
      </c>
      <c r="B22" s="10">
        <f>Kluppierungsprotokoll!B22</f>
        <v>2.83</v>
      </c>
      <c r="C22" s="10">
        <f>Kluppierungsprotokoll!C22*($A22/200)^2*PI()</f>
        <v>0</v>
      </c>
      <c r="D22" s="10">
        <f>Kluppierungsprotokoll!D22*($A22/200)^2*PI()</f>
        <v>0</v>
      </c>
      <c r="E22" s="10">
        <f>Kluppierungsprotokoll!E22*($A22/200)^2*PI()</f>
        <v>3.0787608005179967</v>
      </c>
      <c r="F22" s="10">
        <f>Kluppierungsprotokoll!F22*($A22/200)^2*PI()</f>
        <v>0</v>
      </c>
      <c r="G22" s="10">
        <f>Kluppierungsprotokoll!G22*($A22/200)^2*PI()</f>
        <v>0</v>
      </c>
      <c r="H22" s="10">
        <f>Kluppierungsprotokoll!H22*($A22/200)^2*PI()</f>
        <v>0</v>
      </c>
      <c r="I22" s="10">
        <f>Kluppierungsprotokoll!I22*($A22/200)^2*PI()</f>
        <v>0</v>
      </c>
      <c r="J22" s="10">
        <f>Kluppierungsprotokoll!J22*($A22/200)^2*PI()</f>
        <v>0</v>
      </c>
      <c r="K22" s="10">
        <f>Kluppierungsprotokoll!K22*($A22/200)^2*PI()</f>
        <v>0</v>
      </c>
      <c r="L22" s="10">
        <f>Kluppierungsprotokoll!L22*($A22/200)^2*PI()</f>
        <v>0</v>
      </c>
      <c r="M22" s="10">
        <f>Kluppierungsprotokoll!M22*($A22/200)^2*PI()</f>
        <v>0</v>
      </c>
      <c r="N22" s="10">
        <f>Kluppierungsprotokoll!N22*($A22/200)^2*PI()</f>
        <v>0</v>
      </c>
      <c r="O22" s="10">
        <f>Kluppierungsprotokoll!O22*($A22/200)^2*PI()</f>
        <v>0</v>
      </c>
      <c r="P22" s="10">
        <f>Kluppierungsprotokoll!P22*($A22/200)^2*PI()</f>
        <v>0</v>
      </c>
      <c r="Q22" s="10">
        <f>Kluppierungsprotokoll!Q22*($A22/200)^2*PI()</f>
        <v>0</v>
      </c>
      <c r="R22" s="10">
        <f>Kluppierungsprotokoll!R22*($A22/200)^2*PI()</f>
        <v>0</v>
      </c>
      <c r="S22" s="10">
        <f>Kluppierungsprotokoll!S22*($A22/200)^2*PI()</f>
        <v>0</v>
      </c>
    </row>
    <row r="23" spans="1:19" x14ac:dyDescent="0.25">
      <c r="A23" s="10">
        <f>Kluppierungsprotokoll!A23</f>
        <v>74</v>
      </c>
      <c r="B23" s="10">
        <f>Kluppierungsprotokoll!B23</f>
        <v>3.1</v>
      </c>
      <c r="C23" s="10">
        <f>Kluppierungsprotokoll!C23*($A23/200)^2*PI()</f>
        <v>0</v>
      </c>
      <c r="D23" s="10">
        <f>Kluppierungsprotokoll!D23*($A23/200)^2*PI()</f>
        <v>0</v>
      </c>
      <c r="E23" s="10">
        <f>Kluppierungsprotokoll!E23*($A23/200)^2*PI()</f>
        <v>2.5805042056586558</v>
      </c>
      <c r="F23" s="10">
        <f>Kluppierungsprotokoll!F23*($A23/200)^2*PI()</f>
        <v>0</v>
      </c>
      <c r="G23" s="10">
        <f>Kluppierungsprotokoll!G23*($A23/200)^2*PI()</f>
        <v>0</v>
      </c>
      <c r="H23" s="10">
        <f>Kluppierungsprotokoll!H23*($A23/200)^2*PI()</f>
        <v>0</v>
      </c>
      <c r="I23" s="10">
        <f>Kluppierungsprotokoll!I23*($A23/200)^2*PI()</f>
        <v>0</v>
      </c>
      <c r="J23" s="10">
        <f>Kluppierungsprotokoll!J23*($A23/200)^2*PI()</f>
        <v>0</v>
      </c>
      <c r="K23" s="10">
        <f>Kluppierungsprotokoll!K23*($A23/200)^2*PI()</f>
        <v>0</v>
      </c>
      <c r="L23" s="10">
        <f>Kluppierungsprotokoll!L23*($A23/200)^2*PI()</f>
        <v>0</v>
      </c>
      <c r="M23" s="10">
        <f>Kluppierungsprotokoll!M23*($A23/200)^2*PI()</f>
        <v>0</v>
      </c>
      <c r="N23" s="10">
        <f>Kluppierungsprotokoll!N23*($A23/200)^2*PI()</f>
        <v>0</v>
      </c>
      <c r="O23" s="10">
        <f>Kluppierungsprotokoll!O23*($A23/200)^2*PI()</f>
        <v>0</v>
      </c>
      <c r="P23" s="10">
        <f>Kluppierungsprotokoll!P23*($A23/200)^2*PI()</f>
        <v>0</v>
      </c>
      <c r="Q23" s="10">
        <f>Kluppierungsprotokoll!Q23*($A23/200)^2*PI()</f>
        <v>0</v>
      </c>
      <c r="R23" s="10">
        <f>Kluppierungsprotokoll!R23*($A23/200)^2*PI()</f>
        <v>0</v>
      </c>
      <c r="S23" s="10">
        <f>Kluppierungsprotokoll!S23*($A23/200)^2*PI()</f>
        <v>0</v>
      </c>
    </row>
    <row r="24" spans="1:19" x14ac:dyDescent="0.25">
      <c r="A24" s="10">
        <f>Kluppierungsprotokoll!A24</f>
        <v>78</v>
      </c>
      <c r="B24" s="10">
        <f>Kluppierungsprotokoll!B24</f>
        <v>3.38</v>
      </c>
      <c r="C24" s="10">
        <f>Kluppierungsprotokoll!C24*($A24/200)^2*PI()</f>
        <v>0</v>
      </c>
      <c r="D24" s="10">
        <f>Kluppierungsprotokoll!D24*($A24/200)^2*PI()</f>
        <v>0</v>
      </c>
      <c r="E24" s="10">
        <f>Kluppierungsprotokoll!E24*($A24/200)^2*PI()</f>
        <v>0.4778362426110076</v>
      </c>
      <c r="F24" s="10">
        <f>Kluppierungsprotokoll!F24*($A24/200)^2*PI()</f>
        <v>0</v>
      </c>
      <c r="G24" s="10">
        <f>Kluppierungsprotokoll!G24*($A24/200)^2*PI()</f>
        <v>0</v>
      </c>
      <c r="H24" s="10">
        <f>Kluppierungsprotokoll!H24*($A24/200)^2*PI()</f>
        <v>0</v>
      </c>
      <c r="I24" s="10">
        <f>Kluppierungsprotokoll!I24*($A24/200)^2*PI()</f>
        <v>0</v>
      </c>
      <c r="J24" s="10">
        <f>Kluppierungsprotokoll!J24*($A24/200)^2*PI()</f>
        <v>0</v>
      </c>
      <c r="K24" s="10">
        <f>Kluppierungsprotokoll!K24*($A24/200)^2*PI()</f>
        <v>0</v>
      </c>
      <c r="L24" s="10">
        <f>Kluppierungsprotokoll!L24*($A24/200)^2*PI()</f>
        <v>0</v>
      </c>
      <c r="M24" s="10">
        <f>Kluppierungsprotokoll!M24*($A24/200)^2*PI()</f>
        <v>0</v>
      </c>
      <c r="N24" s="10">
        <f>Kluppierungsprotokoll!N24*($A24/200)^2*PI()</f>
        <v>0</v>
      </c>
      <c r="O24" s="10">
        <f>Kluppierungsprotokoll!O24*($A24/200)^2*PI()</f>
        <v>0</v>
      </c>
      <c r="P24" s="10">
        <f>Kluppierungsprotokoll!P24*($A24/200)^2*PI()</f>
        <v>0</v>
      </c>
      <c r="Q24" s="10">
        <f>Kluppierungsprotokoll!Q24*($A24/200)^2*PI()</f>
        <v>0</v>
      </c>
      <c r="R24" s="10">
        <f>Kluppierungsprotokoll!R24*($A24/200)^2*PI()</f>
        <v>0</v>
      </c>
      <c r="S24" s="10">
        <f>Kluppierungsprotokoll!S24*($A24/200)^2*PI()</f>
        <v>0</v>
      </c>
    </row>
    <row r="25" spans="1:19" x14ac:dyDescent="0.25">
      <c r="A25" s="10">
        <f>Kluppierungsprotokoll!A25</f>
        <v>82</v>
      </c>
      <c r="B25" s="10">
        <f>Kluppierungsprotokoll!B25</f>
        <v>3.66</v>
      </c>
      <c r="C25" s="10">
        <f>Kluppierungsprotokoll!C25*($A25/200)^2*PI()</f>
        <v>0</v>
      </c>
      <c r="D25" s="10">
        <f>Kluppierungsprotokoll!D25*($A25/200)^2*PI()</f>
        <v>0</v>
      </c>
      <c r="E25" s="10">
        <f>Kluppierungsprotokoll!E25*($A25/200)^2*PI()</f>
        <v>1.5843051752053325</v>
      </c>
      <c r="F25" s="10">
        <f>Kluppierungsprotokoll!F25*($A25/200)^2*PI()</f>
        <v>0</v>
      </c>
      <c r="G25" s="10">
        <f>Kluppierungsprotokoll!G25*($A25/200)^2*PI()</f>
        <v>0</v>
      </c>
      <c r="H25" s="10">
        <f>Kluppierungsprotokoll!H25*($A25/200)^2*PI()</f>
        <v>0</v>
      </c>
      <c r="I25" s="10">
        <f>Kluppierungsprotokoll!I25*($A25/200)^2*PI()</f>
        <v>0</v>
      </c>
      <c r="J25" s="10">
        <f>Kluppierungsprotokoll!J25*($A25/200)^2*PI()</f>
        <v>0</v>
      </c>
      <c r="K25" s="10">
        <f>Kluppierungsprotokoll!K25*($A25/200)^2*PI()</f>
        <v>0</v>
      </c>
      <c r="L25" s="10">
        <f>Kluppierungsprotokoll!L25*($A25/200)^2*PI()</f>
        <v>0</v>
      </c>
      <c r="M25" s="10">
        <f>Kluppierungsprotokoll!M25*($A25/200)^2*PI()</f>
        <v>0</v>
      </c>
      <c r="N25" s="10">
        <f>Kluppierungsprotokoll!N25*($A25/200)^2*PI()</f>
        <v>0</v>
      </c>
      <c r="O25" s="10">
        <f>Kluppierungsprotokoll!O25*($A25/200)^2*PI()</f>
        <v>0</v>
      </c>
      <c r="P25" s="10">
        <f>Kluppierungsprotokoll!P25*($A25/200)^2*PI()</f>
        <v>0</v>
      </c>
      <c r="Q25" s="10">
        <f>Kluppierungsprotokoll!Q25*($A25/200)^2*PI()</f>
        <v>0</v>
      </c>
      <c r="R25" s="10">
        <f>Kluppierungsprotokoll!R25*($A25/200)^2*PI()</f>
        <v>0</v>
      </c>
      <c r="S25" s="10">
        <f>Kluppierungsprotokoll!S25*($A25/200)^2*PI()</f>
        <v>0</v>
      </c>
    </row>
    <row r="26" spans="1:19" x14ac:dyDescent="0.25">
      <c r="A26" s="10">
        <f>Kluppierungsprotokoll!A26</f>
        <v>86</v>
      </c>
      <c r="B26" s="10">
        <f>Kluppierungsprotokoll!B26</f>
        <v>3.95</v>
      </c>
      <c r="C26" s="10">
        <f>Kluppierungsprotokoll!C26*($A26/200)^2*PI()</f>
        <v>0</v>
      </c>
      <c r="D26" s="10">
        <f>Kluppierungsprotokoll!D26*($A26/200)^2*PI()</f>
        <v>0</v>
      </c>
      <c r="E26" s="10">
        <f>Kluppierungsprotokoll!E26*($A26/200)^2*PI()</f>
        <v>1.1617609632975054</v>
      </c>
      <c r="F26" s="10">
        <f>Kluppierungsprotokoll!F26*($A26/200)^2*PI()</f>
        <v>0</v>
      </c>
      <c r="G26" s="10">
        <f>Kluppierungsprotokoll!G26*($A26/200)^2*PI()</f>
        <v>0</v>
      </c>
      <c r="H26" s="10">
        <f>Kluppierungsprotokoll!H26*($A26/200)^2*PI()</f>
        <v>0</v>
      </c>
      <c r="I26" s="10">
        <f>Kluppierungsprotokoll!I26*($A26/200)^2*PI()</f>
        <v>0</v>
      </c>
      <c r="J26" s="10">
        <f>Kluppierungsprotokoll!J26*($A26/200)^2*PI()</f>
        <v>0</v>
      </c>
      <c r="K26" s="10">
        <f>Kluppierungsprotokoll!K26*($A26/200)^2*PI()</f>
        <v>0</v>
      </c>
      <c r="L26" s="10">
        <f>Kluppierungsprotokoll!L26*($A26/200)^2*PI()</f>
        <v>0</v>
      </c>
      <c r="M26" s="10">
        <f>Kluppierungsprotokoll!M26*($A26/200)^2*PI()</f>
        <v>0</v>
      </c>
      <c r="N26" s="10">
        <f>Kluppierungsprotokoll!N26*($A26/200)^2*PI()</f>
        <v>0</v>
      </c>
      <c r="O26" s="10">
        <f>Kluppierungsprotokoll!O26*($A26/200)^2*PI()</f>
        <v>0</v>
      </c>
      <c r="P26" s="10">
        <f>Kluppierungsprotokoll!P26*($A26/200)^2*PI()</f>
        <v>0</v>
      </c>
      <c r="Q26" s="10">
        <f>Kluppierungsprotokoll!Q26*($A26/200)^2*PI()</f>
        <v>0</v>
      </c>
      <c r="R26" s="10">
        <f>Kluppierungsprotokoll!R26*($A26/200)^2*PI()</f>
        <v>0</v>
      </c>
      <c r="S26" s="10">
        <f>Kluppierungsprotokoll!S26*($A26/200)^2*PI()</f>
        <v>0</v>
      </c>
    </row>
    <row r="27" spans="1:19" x14ac:dyDescent="0.25">
      <c r="A27" s="10">
        <f>Kluppierungsprotokoll!A27</f>
        <v>90</v>
      </c>
      <c r="B27" s="10">
        <f>Kluppierungsprotokoll!B27</f>
        <v>4.25</v>
      </c>
      <c r="C27" s="10">
        <f>Kluppierungsprotokoll!C27*($A27/200)^2*PI()</f>
        <v>0</v>
      </c>
      <c r="D27" s="10">
        <f>Kluppierungsprotokoll!D27*($A27/200)^2*PI()</f>
        <v>0</v>
      </c>
      <c r="E27" s="10">
        <f>Kluppierungsprotokoll!E27*($A27/200)^2*PI()</f>
        <v>0</v>
      </c>
      <c r="F27" s="10">
        <f>Kluppierungsprotokoll!F27*($A27/200)^2*PI()</f>
        <v>0</v>
      </c>
      <c r="G27" s="10">
        <f>Kluppierungsprotokoll!G27*($A27/200)^2*PI()</f>
        <v>0</v>
      </c>
      <c r="H27" s="10">
        <f>Kluppierungsprotokoll!H27*($A27/200)^2*PI()</f>
        <v>0</v>
      </c>
      <c r="I27" s="10">
        <f>Kluppierungsprotokoll!I27*($A27/200)^2*PI()</f>
        <v>0</v>
      </c>
      <c r="J27" s="10">
        <f>Kluppierungsprotokoll!J27*($A27/200)^2*PI()</f>
        <v>0</v>
      </c>
      <c r="K27" s="10">
        <f>Kluppierungsprotokoll!K27*($A27/200)^2*PI()</f>
        <v>0</v>
      </c>
      <c r="L27" s="10">
        <f>Kluppierungsprotokoll!L27*($A27/200)^2*PI()</f>
        <v>0</v>
      </c>
      <c r="M27" s="10">
        <f>Kluppierungsprotokoll!M27*($A27/200)^2*PI()</f>
        <v>0</v>
      </c>
      <c r="N27" s="10">
        <f>Kluppierungsprotokoll!N27*($A27/200)^2*PI()</f>
        <v>0</v>
      </c>
      <c r="O27" s="10">
        <f>Kluppierungsprotokoll!O27*($A27/200)^2*PI()</f>
        <v>0</v>
      </c>
      <c r="P27" s="10">
        <f>Kluppierungsprotokoll!P27*($A27/200)^2*PI()</f>
        <v>0</v>
      </c>
      <c r="Q27" s="10">
        <f>Kluppierungsprotokoll!Q27*($A27/200)^2*PI()</f>
        <v>0</v>
      </c>
      <c r="R27" s="10">
        <f>Kluppierungsprotokoll!R27*($A27/200)^2*PI()</f>
        <v>0</v>
      </c>
      <c r="S27" s="10">
        <f>Kluppierungsprotokoll!S27*($A27/200)^2*PI()</f>
        <v>0</v>
      </c>
    </row>
    <row r="28" spans="1:19" x14ac:dyDescent="0.25">
      <c r="A28" s="10">
        <f>Kluppierungsprotokoll!A28</f>
        <v>94</v>
      </c>
      <c r="B28" s="10">
        <f>Kluppierungsprotokoll!B28</f>
        <v>4.55</v>
      </c>
      <c r="C28" s="10">
        <f>Kluppierungsprotokoll!C28*($A28/200)^2*PI()</f>
        <v>0</v>
      </c>
      <c r="D28" s="10">
        <f>Kluppierungsprotokoll!D28*($A28/200)^2*PI()</f>
        <v>0</v>
      </c>
      <c r="E28" s="10">
        <f>Kluppierungsprotokoll!E28*($A28/200)^2*PI()</f>
        <v>0</v>
      </c>
      <c r="F28" s="10">
        <f>Kluppierungsprotokoll!F28*($A28/200)^2*PI()</f>
        <v>0</v>
      </c>
      <c r="G28" s="10">
        <f>Kluppierungsprotokoll!G28*($A28/200)^2*PI()</f>
        <v>0</v>
      </c>
      <c r="H28" s="10">
        <f>Kluppierungsprotokoll!H28*($A28/200)^2*PI()</f>
        <v>0</v>
      </c>
      <c r="I28" s="10">
        <f>Kluppierungsprotokoll!I28*($A28/200)^2*PI()</f>
        <v>0</v>
      </c>
      <c r="J28" s="10">
        <f>Kluppierungsprotokoll!J28*($A28/200)^2*PI()</f>
        <v>0</v>
      </c>
      <c r="K28" s="10">
        <f>Kluppierungsprotokoll!K28*($A28/200)^2*PI()</f>
        <v>0</v>
      </c>
      <c r="L28" s="10">
        <f>Kluppierungsprotokoll!L28*($A28/200)^2*PI()</f>
        <v>0</v>
      </c>
      <c r="M28" s="10">
        <f>Kluppierungsprotokoll!M28*($A28/200)^2*PI()</f>
        <v>0</v>
      </c>
      <c r="N28" s="10">
        <f>Kluppierungsprotokoll!N28*($A28/200)^2*PI()</f>
        <v>0</v>
      </c>
      <c r="O28" s="10">
        <f>Kluppierungsprotokoll!O28*($A28/200)^2*PI()</f>
        <v>0</v>
      </c>
      <c r="P28" s="10">
        <f>Kluppierungsprotokoll!P28*($A28/200)^2*PI()</f>
        <v>0</v>
      </c>
      <c r="Q28" s="10">
        <f>Kluppierungsprotokoll!Q28*($A28/200)^2*PI()</f>
        <v>0</v>
      </c>
      <c r="R28" s="10">
        <f>Kluppierungsprotokoll!R28*($A28/200)^2*PI()</f>
        <v>0</v>
      </c>
      <c r="S28" s="10">
        <f>Kluppierungsprotokoll!S28*($A28/200)^2*PI()</f>
        <v>0</v>
      </c>
    </row>
    <row r="29" spans="1:19" x14ac:dyDescent="0.25">
      <c r="A29" s="10">
        <f>Kluppierungsprotokoll!A29</f>
        <v>0</v>
      </c>
      <c r="B29" s="10">
        <f>Kluppierungsprotokoll!B29</f>
        <v>0</v>
      </c>
      <c r="C29" s="10">
        <f>Kluppierungsprotokoll!C29*($A29/200)^2*PI()</f>
        <v>0</v>
      </c>
      <c r="D29" s="10">
        <f>Kluppierungsprotokoll!D29*($A29/200)^2*PI()</f>
        <v>0</v>
      </c>
      <c r="E29" s="10">
        <f>Kluppierungsprotokoll!E29*($A29/200)^2*PI()</f>
        <v>0</v>
      </c>
      <c r="F29" s="10">
        <f>Kluppierungsprotokoll!F29*($A29/200)^2*PI()</f>
        <v>0</v>
      </c>
      <c r="G29" s="10">
        <f>Kluppierungsprotokoll!G29*($A29/200)^2*PI()</f>
        <v>0</v>
      </c>
      <c r="H29" s="10">
        <f>Kluppierungsprotokoll!H29*($A29/200)^2*PI()</f>
        <v>0</v>
      </c>
      <c r="I29" s="10">
        <f>Kluppierungsprotokoll!I29*($A29/200)^2*PI()</f>
        <v>0</v>
      </c>
      <c r="J29" s="10">
        <f>Kluppierungsprotokoll!J29*($A29/200)^2*PI()</f>
        <v>0</v>
      </c>
      <c r="K29" s="10">
        <f>Kluppierungsprotokoll!K29*($A29/200)^2*PI()</f>
        <v>0</v>
      </c>
      <c r="L29" s="10">
        <f>Kluppierungsprotokoll!L29*($A29/200)^2*PI()</f>
        <v>0</v>
      </c>
      <c r="M29" s="10">
        <f>Kluppierungsprotokoll!M29*($A29/200)^2*PI()</f>
        <v>0</v>
      </c>
      <c r="N29" s="10">
        <f>Kluppierungsprotokoll!N29*($A29/200)^2*PI()</f>
        <v>0</v>
      </c>
      <c r="O29" s="10">
        <f>Kluppierungsprotokoll!O29*($A29/200)^2*PI()</f>
        <v>0</v>
      </c>
      <c r="P29" s="10">
        <f>Kluppierungsprotokoll!P29*($A29/200)^2*PI()</f>
        <v>0</v>
      </c>
      <c r="Q29" s="10">
        <f>Kluppierungsprotokoll!Q29*($A29/200)^2*PI()</f>
        <v>0</v>
      </c>
      <c r="R29" s="10">
        <f>Kluppierungsprotokoll!R29*($A29/200)^2*PI()</f>
        <v>0</v>
      </c>
      <c r="S29" s="10">
        <f>Kluppierungsprotokoll!S29*($A29/200)^2*PI()</f>
        <v>0</v>
      </c>
    </row>
    <row r="30" spans="1:19" x14ac:dyDescent="0.25">
      <c r="A30" s="10">
        <f>Kluppierungsprotokoll!A30</f>
        <v>0</v>
      </c>
      <c r="B30" s="10">
        <f>Kluppierungsprotokoll!B30</f>
        <v>0</v>
      </c>
      <c r="C30" s="10">
        <f>Kluppierungsprotokoll!C30*($A30/200)^2*PI()</f>
        <v>0</v>
      </c>
      <c r="D30" s="10">
        <f>Kluppierungsprotokoll!D30*($A30/200)^2*PI()</f>
        <v>0</v>
      </c>
      <c r="E30" s="10">
        <f>Kluppierungsprotokoll!E30*($A30/200)^2*PI()</f>
        <v>0</v>
      </c>
      <c r="F30" s="10">
        <f>Kluppierungsprotokoll!F30*($A30/200)^2*PI()</f>
        <v>0</v>
      </c>
      <c r="G30" s="10">
        <f>Kluppierungsprotokoll!G30*($A30/200)^2*PI()</f>
        <v>0</v>
      </c>
      <c r="H30" s="10">
        <f>Kluppierungsprotokoll!H30*($A30/200)^2*PI()</f>
        <v>0</v>
      </c>
      <c r="I30" s="10">
        <f>Kluppierungsprotokoll!I30*($A30/200)^2*PI()</f>
        <v>0</v>
      </c>
      <c r="J30" s="10">
        <f>Kluppierungsprotokoll!J30*($A30/200)^2*PI()</f>
        <v>0</v>
      </c>
      <c r="K30" s="10">
        <f>Kluppierungsprotokoll!K30*($A30/200)^2*PI()</f>
        <v>0</v>
      </c>
      <c r="L30" s="10">
        <f>Kluppierungsprotokoll!L30*($A30/200)^2*PI()</f>
        <v>0</v>
      </c>
      <c r="M30" s="10">
        <f>Kluppierungsprotokoll!M30*($A30/200)^2*PI()</f>
        <v>0</v>
      </c>
      <c r="N30" s="10">
        <f>Kluppierungsprotokoll!N30*($A30/200)^2*PI()</f>
        <v>0</v>
      </c>
      <c r="O30" s="10">
        <f>Kluppierungsprotokoll!O30*($A30/200)^2*PI()</f>
        <v>0</v>
      </c>
      <c r="P30" s="10">
        <f>Kluppierungsprotokoll!P30*($A30/200)^2*PI()</f>
        <v>0</v>
      </c>
      <c r="Q30" s="10">
        <f>Kluppierungsprotokoll!Q30*($A30/200)^2*PI()</f>
        <v>0</v>
      </c>
      <c r="R30" s="10">
        <f>Kluppierungsprotokoll!R30*($A30/200)^2*PI()</f>
        <v>0</v>
      </c>
      <c r="S30" s="10">
        <f>Kluppierungsprotokoll!S30*($A30/200)^2*PI()</f>
        <v>0</v>
      </c>
    </row>
    <row r="31" spans="1:19" x14ac:dyDescent="0.25">
      <c r="A31" s="10">
        <f>Kluppierungsprotokoll!A31</f>
        <v>0</v>
      </c>
      <c r="B31" s="10">
        <f>Kluppierungsprotokoll!B31</f>
        <v>0</v>
      </c>
      <c r="C31" s="10">
        <f>Kluppierungsprotokoll!C31*($A31/200)^2*PI()</f>
        <v>0</v>
      </c>
      <c r="D31" s="10">
        <f>Kluppierungsprotokoll!D31*($A31/200)^2*PI()</f>
        <v>0</v>
      </c>
      <c r="E31" s="10">
        <f>Kluppierungsprotokoll!E31*($A31/200)^2*PI()</f>
        <v>0</v>
      </c>
      <c r="F31" s="10">
        <f>Kluppierungsprotokoll!F31*($A31/200)^2*PI()</f>
        <v>0</v>
      </c>
      <c r="G31" s="10">
        <f>Kluppierungsprotokoll!G31*($A31/200)^2*PI()</f>
        <v>0</v>
      </c>
      <c r="H31" s="10">
        <f>Kluppierungsprotokoll!H31*($A31/200)^2*PI()</f>
        <v>0</v>
      </c>
      <c r="I31" s="10">
        <f>Kluppierungsprotokoll!I31*($A31/200)^2*PI()</f>
        <v>0</v>
      </c>
      <c r="J31" s="10">
        <f>Kluppierungsprotokoll!J31*($A31/200)^2*PI()</f>
        <v>0</v>
      </c>
      <c r="K31" s="10">
        <f>Kluppierungsprotokoll!K31*($A31/200)^2*PI()</f>
        <v>0</v>
      </c>
      <c r="L31" s="10">
        <f>Kluppierungsprotokoll!L31*($A31/200)^2*PI()</f>
        <v>0</v>
      </c>
      <c r="M31" s="10">
        <f>Kluppierungsprotokoll!M31*($A31/200)^2*PI()</f>
        <v>0</v>
      </c>
      <c r="N31" s="10">
        <f>Kluppierungsprotokoll!N31*($A31/200)^2*PI()</f>
        <v>0</v>
      </c>
      <c r="O31" s="10">
        <f>Kluppierungsprotokoll!O31*($A31/200)^2*PI()</f>
        <v>0</v>
      </c>
      <c r="P31" s="10">
        <f>Kluppierungsprotokoll!P31*($A31/200)^2*PI()</f>
        <v>0</v>
      </c>
      <c r="Q31" s="10">
        <f>Kluppierungsprotokoll!Q31*($A31/200)^2*PI()</f>
        <v>0</v>
      </c>
      <c r="R31" s="10">
        <f>Kluppierungsprotokoll!R31*($A31/200)^2*PI()</f>
        <v>0</v>
      </c>
      <c r="S31" s="10">
        <f>Kluppierungsprotokoll!S31*($A31/200)^2*PI()</f>
        <v>0</v>
      </c>
    </row>
    <row r="32" spans="1:19" x14ac:dyDescent="0.25">
      <c r="A32" s="10">
        <f>Kluppierungsprotokoll!A32</f>
        <v>0</v>
      </c>
      <c r="B32" s="10">
        <f>Kluppierungsprotokoll!B32</f>
        <v>0</v>
      </c>
      <c r="C32" s="10">
        <f>Kluppierungsprotokoll!C32*($A32/200)^2*PI()</f>
        <v>0</v>
      </c>
      <c r="D32" s="10">
        <f>Kluppierungsprotokoll!D32*($A32/200)^2*PI()</f>
        <v>0</v>
      </c>
      <c r="E32" s="10">
        <f>Kluppierungsprotokoll!E32*($A32/200)^2*PI()</f>
        <v>0</v>
      </c>
      <c r="F32" s="10">
        <f>Kluppierungsprotokoll!F32*($A32/200)^2*PI()</f>
        <v>0</v>
      </c>
      <c r="G32" s="10">
        <f>Kluppierungsprotokoll!G32*($A32/200)^2*PI()</f>
        <v>0</v>
      </c>
      <c r="H32" s="10">
        <f>Kluppierungsprotokoll!H32*($A32/200)^2*PI()</f>
        <v>0</v>
      </c>
      <c r="I32" s="10">
        <f>Kluppierungsprotokoll!I32*($A32/200)^2*PI()</f>
        <v>0</v>
      </c>
      <c r="J32" s="10">
        <f>Kluppierungsprotokoll!J32*($A32/200)^2*PI()</f>
        <v>0</v>
      </c>
      <c r="K32" s="10">
        <f>Kluppierungsprotokoll!K32*($A32/200)^2*PI()</f>
        <v>0</v>
      </c>
      <c r="L32" s="10">
        <f>Kluppierungsprotokoll!L32*($A32/200)^2*PI()</f>
        <v>0</v>
      </c>
      <c r="M32" s="10">
        <f>Kluppierungsprotokoll!M32*($A32/200)^2*PI()</f>
        <v>0</v>
      </c>
      <c r="N32" s="10">
        <f>Kluppierungsprotokoll!N32*($A32/200)^2*PI()</f>
        <v>0</v>
      </c>
      <c r="O32" s="10">
        <f>Kluppierungsprotokoll!O32*($A32/200)^2*PI()</f>
        <v>0</v>
      </c>
      <c r="P32" s="10">
        <f>Kluppierungsprotokoll!P32*($A32/200)^2*PI()</f>
        <v>0</v>
      </c>
      <c r="Q32" s="10">
        <f>Kluppierungsprotokoll!Q32*($A32/200)^2*PI()</f>
        <v>0</v>
      </c>
      <c r="R32" s="10">
        <f>Kluppierungsprotokoll!R32*($A32/200)^2*PI()</f>
        <v>0</v>
      </c>
      <c r="S32" s="10">
        <f>Kluppierungsprotokoll!S32*($A32/200)^2*PI()</f>
        <v>0</v>
      </c>
    </row>
    <row r="33" spans="1:19" x14ac:dyDescent="0.25">
      <c r="A33" s="10">
        <f>Kluppierungsprotokoll!A33</f>
        <v>0</v>
      </c>
      <c r="B33" s="10">
        <f>Kluppierungsprotokoll!B33</f>
        <v>0</v>
      </c>
      <c r="C33" s="10">
        <f>Kluppierungsprotokoll!C33*($A33/200)^2*PI()</f>
        <v>0</v>
      </c>
      <c r="D33" s="10">
        <f>Kluppierungsprotokoll!D33*($A33/200)^2*PI()</f>
        <v>0</v>
      </c>
      <c r="E33" s="10">
        <f>Kluppierungsprotokoll!E33*($A33/200)^2*PI()</f>
        <v>0</v>
      </c>
      <c r="F33" s="10">
        <f>Kluppierungsprotokoll!F33*($A33/200)^2*PI()</f>
        <v>0</v>
      </c>
      <c r="G33" s="10">
        <f>Kluppierungsprotokoll!G33*($A33/200)^2*PI()</f>
        <v>0</v>
      </c>
      <c r="H33" s="10">
        <f>Kluppierungsprotokoll!H33*($A33/200)^2*PI()</f>
        <v>0</v>
      </c>
      <c r="I33" s="10">
        <f>Kluppierungsprotokoll!I33*($A33/200)^2*PI()</f>
        <v>0</v>
      </c>
      <c r="J33" s="10">
        <f>Kluppierungsprotokoll!J33*($A33/200)^2*PI()</f>
        <v>0</v>
      </c>
      <c r="K33" s="10">
        <f>Kluppierungsprotokoll!K33*($A33/200)^2*PI()</f>
        <v>0</v>
      </c>
      <c r="L33" s="10">
        <f>Kluppierungsprotokoll!L33*($A33/200)^2*PI()</f>
        <v>0</v>
      </c>
      <c r="M33" s="10">
        <f>Kluppierungsprotokoll!M33*($A33/200)^2*PI()</f>
        <v>0</v>
      </c>
      <c r="N33" s="10">
        <f>Kluppierungsprotokoll!N33*($A33/200)^2*PI()</f>
        <v>0</v>
      </c>
      <c r="O33" s="10">
        <f>Kluppierungsprotokoll!O33*($A33/200)^2*PI()</f>
        <v>0</v>
      </c>
      <c r="P33" s="10">
        <f>Kluppierungsprotokoll!P33*($A33/200)^2*PI()</f>
        <v>0</v>
      </c>
      <c r="Q33" s="10">
        <f>Kluppierungsprotokoll!Q33*($A33/200)^2*PI()</f>
        <v>0</v>
      </c>
      <c r="R33" s="10">
        <f>Kluppierungsprotokoll!R33*($A33/200)^2*PI()</f>
        <v>0</v>
      </c>
      <c r="S33" s="10">
        <f>Kluppierungsprotokoll!S33*($A33/200)^2*PI()</f>
        <v>0</v>
      </c>
    </row>
    <row r="34" spans="1:19" x14ac:dyDescent="0.25">
      <c r="A34" s="10">
        <f>Kluppierungsprotokoll!A34</f>
        <v>0</v>
      </c>
      <c r="B34" s="10">
        <f>Kluppierungsprotokoll!B34</f>
        <v>0</v>
      </c>
      <c r="C34" s="10">
        <f>Kluppierungsprotokoll!C34*($A34/200)^2*PI()</f>
        <v>0</v>
      </c>
      <c r="D34" s="10">
        <f>Kluppierungsprotokoll!D34*($A34/200)^2*PI()</f>
        <v>0</v>
      </c>
      <c r="E34" s="10">
        <f>Kluppierungsprotokoll!E34*($A34/200)^2*PI()</f>
        <v>0</v>
      </c>
      <c r="F34" s="10">
        <f>Kluppierungsprotokoll!F34*($A34/200)^2*PI()</f>
        <v>0</v>
      </c>
      <c r="G34" s="10">
        <f>Kluppierungsprotokoll!G34*($A34/200)^2*PI()</f>
        <v>0</v>
      </c>
      <c r="H34" s="10">
        <f>Kluppierungsprotokoll!H34*($A34/200)^2*PI()</f>
        <v>0</v>
      </c>
      <c r="I34" s="10">
        <f>Kluppierungsprotokoll!I34*($A34/200)^2*PI()</f>
        <v>0</v>
      </c>
      <c r="J34" s="10">
        <f>Kluppierungsprotokoll!J34*($A34/200)^2*PI()</f>
        <v>0</v>
      </c>
      <c r="K34" s="10">
        <f>Kluppierungsprotokoll!K34*($A34/200)^2*PI()</f>
        <v>0</v>
      </c>
      <c r="L34" s="10">
        <f>Kluppierungsprotokoll!L34*($A34/200)^2*PI()</f>
        <v>0</v>
      </c>
      <c r="M34" s="10">
        <f>Kluppierungsprotokoll!M34*($A34/200)^2*PI()</f>
        <v>0</v>
      </c>
      <c r="N34" s="10">
        <f>Kluppierungsprotokoll!N34*($A34/200)^2*PI()</f>
        <v>0</v>
      </c>
      <c r="O34" s="10">
        <f>Kluppierungsprotokoll!O34*($A34/200)^2*PI()</f>
        <v>0</v>
      </c>
      <c r="P34" s="10">
        <f>Kluppierungsprotokoll!P34*($A34/200)^2*PI()</f>
        <v>0</v>
      </c>
      <c r="Q34" s="10">
        <f>Kluppierungsprotokoll!Q34*($A34/200)^2*PI()</f>
        <v>0</v>
      </c>
      <c r="R34" s="10">
        <f>Kluppierungsprotokoll!R34*($A34/200)^2*PI()</f>
        <v>0</v>
      </c>
      <c r="S34" s="10">
        <f>Kluppierungsprotokoll!S34*($A34/200)^2*PI()</f>
        <v>0</v>
      </c>
    </row>
    <row r="35" spans="1:19" x14ac:dyDescent="0.25">
      <c r="A35" s="10">
        <f>Kluppierungsprotokoll!A35</f>
        <v>0</v>
      </c>
      <c r="B35" s="10">
        <f>Kluppierungsprotokoll!B35</f>
        <v>0</v>
      </c>
      <c r="C35" s="10">
        <f>Kluppierungsprotokoll!C35*($A35/200)^2*PI()</f>
        <v>0</v>
      </c>
      <c r="D35" s="10">
        <f>Kluppierungsprotokoll!D35*($A35/200)^2*PI()</f>
        <v>0</v>
      </c>
      <c r="E35" s="10">
        <f>Kluppierungsprotokoll!E35*($A35/200)^2*PI()</f>
        <v>0</v>
      </c>
      <c r="F35" s="10">
        <f>Kluppierungsprotokoll!F35*($A35/200)^2*PI()</f>
        <v>0</v>
      </c>
      <c r="G35" s="10">
        <f>Kluppierungsprotokoll!G35*($A35/200)^2*PI()</f>
        <v>0</v>
      </c>
      <c r="H35" s="10">
        <f>Kluppierungsprotokoll!H35*($A35/200)^2*PI()</f>
        <v>0</v>
      </c>
      <c r="I35" s="10">
        <f>Kluppierungsprotokoll!I35*($A35/200)^2*PI()</f>
        <v>0</v>
      </c>
      <c r="J35" s="10">
        <f>Kluppierungsprotokoll!J35*($A35/200)^2*PI()</f>
        <v>0</v>
      </c>
      <c r="K35" s="10">
        <f>Kluppierungsprotokoll!K35*($A35/200)^2*PI()</f>
        <v>0</v>
      </c>
      <c r="L35" s="10">
        <f>Kluppierungsprotokoll!L35*($A35/200)^2*PI()</f>
        <v>0</v>
      </c>
      <c r="M35" s="10">
        <f>Kluppierungsprotokoll!M35*($A35/200)^2*PI()</f>
        <v>0</v>
      </c>
      <c r="N35" s="10">
        <f>Kluppierungsprotokoll!N35*($A35/200)^2*PI()</f>
        <v>0</v>
      </c>
      <c r="O35" s="10">
        <f>Kluppierungsprotokoll!O35*($A35/200)^2*PI()</f>
        <v>0</v>
      </c>
      <c r="P35" s="10">
        <f>Kluppierungsprotokoll!P35*($A35/200)^2*PI()</f>
        <v>0</v>
      </c>
      <c r="Q35" s="10">
        <f>Kluppierungsprotokoll!Q35*($A35/200)^2*PI()</f>
        <v>0</v>
      </c>
      <c r="R35" s="10">
        <f>Kluppierungsprotokoll!R35*($A35/200)^2*PI()</f>
        <v>0</v>
      </c>
      <c r="S35" s="10">
        <f>Kluppierungsprotokoll!S35*($A35/200)^2*PI()</f>
        <v>0</v>
      </c>
    </row>
    <row r="36" spans="1:19" x14ac:dyDescent="0.25">
      <c r="A36" s="10">
        <f>Kluppierungsprotokoll!A36</f>
        <v>0</v>
      </c>
      <c r="B36" s="10">
        <f>Kluppierungsprotokoll!B36</f>
        <v>0</v>
      </c>
      <c r="C36" s="10">
        <f>Kluppierungsprotokoll!C36*($A36/200)^2*PI()</f>
        <v>0</v>
      </c>
      <c r="D36" s="10">
        <f>Kluppierungsprotokoll!D36*($A36/200)^2*PI()</f>
        <v>0</v>
      </c>
      <c r="E36" s="10">
        <f>Kluppierungsprotokoll!E36*($A36/200)^2*PI()</f>
        <v>0</v>
      </c>
      <c r="F36" s="10">
        <f>Kluppierungsprotokoll!F36*($A36/200)^2*PI()</f>
        <v>0</v>
      </c>
      <c r="G36" s="10">
        <f>Kluppierungsprotokoll!G36*($A36/200)^2*PI()</f>
        <v>0</v>
      </c>
      <c r="H36" s="10">
        <f>Kluppierungsprotokoll!H36*($A36/200)^2*PI()</f>
        <v>0</v>
      </c>
      <c r="I36" s="10">
        <f>Kluppierungsprotokoll!I36*($A36/200)^2*PI()</f>
        <v>0</v>
      </c>
      <c r="J36" s="10">
        <f>Kluppierungsprotokoll!J36*($A36/200)^2*PI()</f>
        <v>0</v>
      </c>
      <c r="K36" s="10">
        <f>Kluppierungsprotokoll!K36*($A36/200)^2*PI()</f>
        <v>0</v>
      </c>
      <c r="L36" s="10">
        <f>Kluppierungsprotokoll!L36*($A36/200)^2*PI()</f>
        <v>0</v>
      </c>
      <c r="M36" s="10">
        <f>Kluppierungsprotokoll!M36*($A36/200)^2*PI()</f>
        <v>0</v>
      </c>
      <c r="N36" s="10">
        <f>Kluppierungsprotokoll!N36*($A36/200)^2*PI()</f>
        <v>0</v>
      </c>
      <c r="O36" s="10">
        <f>Kluppierungsprotokoll!O36*($A36/200)^2*PI()</f>
        <v>0</v>
      </c>
      <c r="P36" s="10">
        <f>Kluppierungsprotokoll!P36*($A36/200)^2*PI()</f>
        <v>0</v>
      </c>
      <c r="Q36" s="10">
        <f>Kluppierungsprotokoll!Q36*($A36/200)^2*PI()</f>
        <v>0</v>
      </c>
      <c r="R36" s="10">
        <f>Kluppierungsprotokoll!R36*($A36/200)^2*PI()</f>
        <v>0</v>
      </c>
      <c r="S36" s="10">
        <f>Kluppierungsprotokoll!S36*($A36/200)^2*PI()</f>
        <v>0</v>
      </c>
    </row>
    <row r="37" spans="1:19" x14ac:dyDescent="0.25">
      <c r="A37" s="10">
        <f>Kluppierungsprotokoll!A37</f>
        <v>0</v>
      </c>
      <c r="B37" s="10">
        <f>Kluppierungsprotokoll!B37</f>
        <v>0</v>
      </c>
      <c r="C37" s="10">
        <f>Kluppierungsprotokoll!C37*($A37/200)^2*PI()</f>
        <v>0</v>
      </c>
      <c r="D37" s="10">
        <f>Kluppierungsprotokoll!D37*($A37/200)^2*PI()</f>
        <v>0</v>
      </c>
      <c r="E37" s="10">
        <f>Kluppierungsprotokoll!E37*($A37/200)^2*PI()</f>
        <v>0</v>
      </c>
      <c r="F37" s="10">
        <f>Kluppierungsprotokoll!F37*($A37/200)^2*PI()</f>
        <v>0</v>
      </c>
      <c r="G37" s="10">
        <f>Kluppierungsprotokoll!G37*($A37/200)^2*PI()</f>
        <v>0</v>
      </c>
      <c r="H37" s="10">
        <f>Kluppierungsprotokoll!H37*($A37/200)^2*PI()</f>
        <v>0</v>
      </c>
      <c r="I37" s="10">
        <f>Kluppierungsprotokoll!I37*($A37/200)^2*PI()</f>
        <v>0</v>
      </c>
      <c r="J37" s="10">
        <f>Kluppierungsprotokoll!J37*($A37/200)^2*PI()</f>
        <v>0</v>
      </c>
      <c r="K37" s="10">
        <f>Kluppierungsprotokoll!K37*($A37/200)^2*PI()</f>
        <v>0</v>
      </c>
      <c r="L37" s="10">
        <f>Kluppierungsprotokoll!L37*($A37/200)^2*PI()</f>
        <v>0</v>
      </c>
      <c r="M37" s="10">
        <f>Kluppierungsprotokoll!M37*($A37/200)^2*PI()</f>
        <v>0</v>
      </c>
      <c r="N37" s="10">
        <f>Kluppierungsprotokoll!N37*($A37/200)^2*PI()</f>
        <v>0</v>
      </c>
      <c r="O37" s="10">
        <f>Kluppierungsprotokoll!O37*($A37/200)^2*PI()</f>
        <v>0</v>
      </c>
      <c r="P37" s="10">
        <f>Kluppierungsprotokoll!P37*($A37/200)^2*PI()</f>
        <v>0</v>
      </c>
      <c r="Q37" s="10">
        <f>Kluppierungsprotokoll!Q37*($A37/200)^2*PI()</f>
        <v>0</v>
      </c>
      <c r="R37" s="10">
        <f>Kluppierungsprotokoll!R37*($A37/200)^2*PI()</f>
        <v>0</v>
      </c>
      <c r="S37" s="10">
        <f>Kluppierungsprotokoll!S37*($A37/200)^2*PI()</f>
        <v>0</v>
      </c>
    </row>
    <row r="38" spans="1:19" x14ac:dyDescent="0.25">
      <c r="A38" s="10">
        <f>Kluppierungsprotokoll!A38</f>
        <v>0</v>
      </c>
      <c r="B38" s="10">
        <f>Kluppierungsprotokoll!B38</f>
        <v>0</v>
      </c>
      <c r="C38" s="10">
        <f>Kluppierungsprotokoll!C38*($A38/200)^2*PI()</f>
        <v>0</v>
      </c>
      <c r="D38" s="10">
        <f>Kluppierungsprotokoll!D38*($A38/200)^2*PI()</f>
        <v>0</v>
      </c>
      <c r="E38" s="10">
        <f>Kluppierungsprotokoll!E38*($A38/200)^2*PI()</f>
        <v>0</v>
      </c>
      <c r="F38" s="10">
        <f>Kluppierungsprotokoll!F38*($A38/200)^2*PI()</f>
        <v>0</v>
      </c>
      <c r="G38" s="10">
        <f>Kluppierungsprotokoll!G38*($A38/200)^2*PI()</f>
        <v>0</v>
      </c>
      <c r="H38" s="10">
        <f>Kluppierungsprotokoll!H38*($A38/200)^2*PI()</f>
        <v>0</v>
      </c>
      <c r="I38" s="10">
        <f>Kluppierungsprotokoll!I38*($A38/200)^2*PI()</f>
        <v>0</v>
      </c>
      <c r="J38" s="10">
        <f>Kluppierungsprotokoll!J38*($A38/200)^2*PI()</f>
        <v>0</v>
      </c>
      <c r="K38" s="10">
        <f>Kluppierungsprotokoll!K38*($A38/200)^2*PI()</f>
        <v>0</v>
      </c>
      <c r="L38" s="10">
        <f>Kluppierungsprotokoll!L38*($A38/200)^2*PI()</f>
        <v>0</v>
      </c>
      <c r="M38" s="10">
        <f>Kluppierungsprotokoll!M38*($A38/200)^2*PI()</f>
        <v>0</v>
      </c>
      <c r="N38" s="10">
        <f>Kluppierungsprotokoll!N38*($A38/200)^2*PI()</f>
        <v>0</v>
      </c>
      <c r="O38" s="10">
        <f>Kluppierungsprotokoll!O38*($A38/200)^2*PI()</f>
        <v>0</v>
      </c>
      <c r="P38" s="10">
        <f>Kluppierungsprotokoll!P38*($A38/200)^2*PI()</f>
        <v>0</v>
      </c>
      <c r="Q38" s="10">
        <f>Kluppierungsprotokoll!Q38*($A38/200)^2*PI()</f>
        <v>0</v>
      </c>
      <c r="R38" s="10">
        <f>Kluppierungsprotokoll!R38*($A38/200)^2*PI()</f>
        <v>0</v>
      </c>
      <c r="S38" s="10">
        <f>Kluppierungsprotokoll!S38*($A38/200)^2*PI()</f>
        <v>0</v>
      </c>
    </row>
    <row r="39" spans="1:19" x14ac:dyDescent="0.25">
      <c r="A39" s="10">
        <f>Kluppierungsprotokoll!A39</f>
        <v>0</v>
      </c>
      <c r="B39" s="10">
        <f>Kluppierungsprotokoll!B39</f>
        <v>0</v>
      </c>
      <c r="C39" s="10">
        <f>Kluppierungsprotokoll!C39*($A39/200)^2*PI()</f>
        <v>0</v>
      </c>
      <c r="D39" s="10">
        <f>Kluppierungsprotokoll!D39*($A39/200)^2*PI()</f>
        <v>0</v>
      </c>
      <c r="E39" s="10">
        <f>Kluppierungsprotokoll!E39*($A39/200)^2*PI()</f>
        <v>0</v>
      </c>
      <c r="F39" s="10">
        <f>Kluppierungsprotokoll!F39*($A39/200)^2*PI()</f>
        <v>0</v>
      </c>
      <c r="G39" s="10">
        <f>Kluppierungsprotokoll!G39*($A39/200)^2*PI()</f>
        <v>0</v>
      </c>
      <c r="H39" s="10">
        <f>Kluppierungsprotokoll!H39*($A39/200)^2*PI()</f>
        <v>0</v>
      </c>
      <c r="I39" s="10">
        <f>Kluppierungsprotokoll!I39*($A39/200)^2*PI()</f>
        <v>0</v>
      </c>
      <c r="J39" s="10">
        <f>Kluppierungsprotokoll!J39*($A39/200)^2*PI()</f>
        <v>0</v>
      </c>
      <c r="K39" s="10">
        <f>Kluppierungsprotokoll!K39*($A39/200)^2*PI()</f>
        <v>0</v>
      </c>
      <c r="L39" s="10">
        <f>Kluppierungsprotokoll!L39*($A39/200)^2*PI()</f>
        <v>0</v>
      </c>
      <c r="M39" s="10">
        <f>Kluppierungsprotokoll!M39*($A39/200)^2*PI()</f>
        <v>0</v>
      </c>
      <c r="N39" s="10">
        <f>Kluppierungsprotokoll!N39*($A39/200)^2*PI()</f>
        <v>0</v>
      </c>
      <c r="O39" s="10">
        <f>Kluppierungsprotokoll!O39*($A39/200)^2*PI()</f>
        <v>0</v>
      </c>
      <c r="P39" s="10">
        <f>Kluppierungsprotokoll!P39*($A39/200)^2*PI()</f>
        <v>0</v>
      </c>
      <c r="Q39" s="10">
        <f>Kluppierungsprotokoll!Q39*($A39/200)^2*PI()</f>
        <v>0</v>
      </c>
      <c r="R39" s="10">
        <f>Kluppierungsprotokoll!R39*($A39/200)^2*PI()</f>
        <v>0</v>
      </c>
      <c r="S39" s="10">
        <f>Kluppierungsprotokoll!S39*($A39/200)^2*PI()</f>
        <v>0</v>
      </c>
    </row>
    <row r="40" spans="1:19" x14ac:dyDescent="0.25">
      <c r="A40" s="10">
        <f>Kluppierungsprotokoll!A40</f>
        <v>0</v>
      </c>
      <c r="B40" s="10">
        <f>Kluppierungsprotokoll!B40</f>
        <v>0</v>
      </c>
      <c r="C40" s="10">
        <f>Kluppierungsprotokoll!C40*($A40/200)^2*PI()</f>
        <v>0</v>
      </c>
      <c r="D40" s="10">
        <f>Kluppierungsprotokoll!D40*($A40/200)^2*PI()</f>
        <v>0</v>
      </c>
      <c r="E40" s="10">
        <f>Kluppierungsprotokoll!E40*($A40/200)^2*PI()</f>
        <v>0</v>
      </c>
      <c r="F40" s="10">
        <f>Kluppierungsprotokoll!F40*($A40/200)^2*PI()</f>
        <v>0</v>
      </c>
      <c r="G40" s="10">
        <f>Kluppierungsprotokoll!G40*($A40/200)^2*PI()</f>
        <v>0</v>
      </c>
      <c r="H40" s="10">
        <f>Kluppierungsprotokoll!H40*($A40/200)^2*PI()</f>
        <v>0</v>
      </c>
      <c r="I40" s="10">
        <f>Kluppierungsprotokoll!I40*($A40/200)^2*PI()</f>
        <v>0</v>
      </c>
      <c r="J40" s="10">
        <f>Kluppierungsprotokoll!J40*($A40/200)^2*PI()</f>
        <v>0</v>
      </c>
      <c r="K40" s="10">
        <f>Kluppierungsprotokoll!K40*($A40/200)^2*PI()</f>
        <v>0</v>
      </c>
      <c r="L40" s="10">
        <f>Kluppierungsprotokoll!L40*($A40/200)^2*PI()</f>
        <v>0</v>
      </c>
      <c r="M40" s="10">
        <f>Kluppierungsprotokoll!M40*($A40/200)^2*PI()</f>
        <v>0</v>
      </c>
      <c r="N40" s="10">
        <f>Kluppierungsprotokoll!N40*($A40/200)^2*PI()</f>
        <v>0</v>
      </c>
      <c r="O40" s="10">
        <f>Kluppierungsprotokoll!O40*($A40/200)^2*PI()</f>
        <v>0</v>
      </c>
      <c r="P40" s="10">
        <f>Kluppierungsprotokoll!P40*($A40/200)^2*PI()</f>
        <v>0</v>
      </c>
      <c r="Q40" s="10">
        <f>Kluppierungsprotokoll!Q40*($A40/200)^2*PI()</f>
        <v>0</v>
      </c>
      <c r="R40" s="10">
        <f>Kluppierungsprotokoll!R40*($A40/200)^2*PI()</f>
        <v>0</v>
      </c>
      <c r="S40" s="10">
        <f>Kluppierungsprotokoll!S40*($A40/200)^2*PI()</f>
        <v>0</v>
      </c>
    </row>
    <row r="41" spans="1:19" x14ac:dyDescent="0.25">
      <c r="A41" s="10">
        <f>Kluppierungsprotokoll!A41</f>
        <v>0</v>
      </c>
      <c r="B41" s="10">
        <f>Kluppierungsprotokoll!B41</f>
        <v>0</v>
      </c>
      <c r="C41" s="10">
        <f>Kluppierungsprotokoll!C41*($A41/200)^2*PI()</f>
        <v>0</v>
      </c>
      <c r="D41" s="10">
        <f>Kluppierungsprotokoll!D41*($A41/200)^2*PI()</f>
        <v>0</v>
      </c>
      <c r="E41" s="10">
        <f>Kluppierungsprotokoll!E41*($A41/200)^2*PI()</f>
        <v>0</v>
      </c>
      <c r="F41" s="10">
        <f>Kluppierungsprotokoll!F41*($A41/200)^2*PI()</f>
        <v>0</v>
      </c>
      <c r="G41" s="10">
        <f>Kluppierungsprotokoll!G41*($A41/200)^2*PI()</f>
        <v>0</v>
      </c>
      <c r="H41" s="10">
        <f>Kluppierungsprotokoll!H41*($A41/200)^2*PI()</f>
        <v>0</v>
      </c>
      <c r="I41" s="10">
        <f>Kluppierungsprotokoll!I41*($A41/200)^2*PI()</f>
        <v>0</v>
      </c>
      <c r="J41" s="10">
        <f>Kluppierungsprotokoll!J41*($A41/200)^2*PI()</f>
        <v>0</v>
      </c>
      <c r="K41" s="10">
        <f>Kluppierungsprotokoll!K41*($A41/200)^2*PI()</f>
        <v>0</v>
      </c>
      <c r="L41" s="10">
        <f>Kluppierungsprotokoll!L41*($A41/200)^2*PI()</f>
        <v>0</v>
      </c>
      <c r="M41" s="10">
        <f>Kluppierungsprotokoll!M41*($A41/200)^2*PI()</f>
        <v>0</v>
      </c>
      <c r="N41" s="10">
        <f>Kluppierungsprotokoll!N41*($A41/200)^2*PI()</f>
        <v>0</v>
      </c>
      <c r="O41" s="10">
        <f>Kluppierungsprotokoll!O41*($A41/200)^2*PI()</f>
        <v>0</v>
      </c>
      <c r="P41" s="10">
        <f>Kluppierungsprotokoll!P41*($A41/200)^2*PI()</f>
        <v>0</v>
      </c>
      <c r="Q41" s="10">
        <f>Kluppierungsprotokoll!Q41*($A41/200)^2*PI()</f>
        <v>0</v>
      </c>
      <c r="R41" s="10">
        <f>Kluppierungsprotokoll!R41*($A41/200)^2*PI()</f>
        <v>0</v>
      </c>
      <c r="S41" s="10">
        <f>Kluppierungsprotokoll!S41*($A41/200)^2*PI()</f>
        <v>0</v>
      </c>
    </row>
    <row r="42" spans="1:19" x14ac:dyDescent="0.25">
      <c r="A42" s="10">
        <f>Kluppierungsprotokoll!A42</f>
        <v>0</v>
      </c>
      <c r="B42" s="10">
        <f>Kluppierungsprotokoll!B42</f>
        <v>0</v>
      </c>
      <c r="C42" s="10">
        <f>Kluppierungsprotokoll!C42*($A42/200)^2*PI()</f>
        <v>0</v>
      </c>
      <c r="D42" s="10">
        <f>Kluppierungsprotokoll!D42*($A42/200)^2*PI()</f>
        <v>0</v>
      </c>
      <c r="E42" s="10">
        <f>Kluppierungsprotokoll!E42*($A42/200)^2*PI()</f>
        <v>0</v>
      </c>
      <c r="F42" s="10">
        <f>Kluppierungsprotokoll!F42*($A42/200)^2*PI()</f>
        <v>0</v>
      </c>
      <c r="G42" s="10">
        <f>Kluppierungsprotokoll!G42*($A42/200)^2*PI()</f>
        <v>0</v>
      </c>
      <c r="H42" s="10">
        <f>Kluppierungsprotokoll!H42*($A42/200)^2*PI()</f>
        <v>0</v>
      </c>
      <c r="I42" s="10">
        <f>Kluppierungsprotokoll!I42*($A42/200)^2*PI()</f>
        <v>0</v>
      </c>
      <c r="J42" s="10">
        <f>Kluppierungsprotokoll!J42*($A42/200)^2*PI()</f>
        <v>0</v>
      </c>
      <c r="K42" s="10">
        <f>Kluppierungsprotokoll!K42*($A42/200)^2*PI()</f>
        <v>0</v>
      </c>
      <c r="L42" s="10">
        <f>Kluppierungsprotokoll!L42*($A42/200)^2*PI()</f>
        <v>0</v>
      </c>
      <c r="M42" s="10">
        <f>Kluppierungsprotokoll!M42*($A42/200)^2*PI()</f>
        <v>0</v>
      </c>
      <c r="N42" s="10">
        <f>Kluppierungsprotokoll!N42*($A42/200)^2*PI()</f>
        <v>0</v>
      </c>
      <c r="O42" s="10">
        <f>Kluppierungsprotokoll!O42*($A42/200)^2*PI()</f>
        <v>0</v>
      </c>
      <c r="P42" s="10">
        <f>Kluppierungsprotokoll!P42*($A42/200)^2*PI()</f>
        <v>0</v>
      </c>
      <c r="Q42" s="10">
        <f>Kluppierungsprotokoll!Q42*($A42/200)^2*PI()</f>
        <v>0</v>
      </c>
      <c r="R42" s="10">
        <f>Kluppierungsprotokoll!R42*($A42/200)^2*PI()</f>
        <v>0</v>
      </c>
      <c r="S42" s="10">
        <f>Kluppierungsprotokoll!S42*($A42/200)^2*PI()</f>
        <v>0</v>
      </c>
    </row>
    <row r="43" spans="1:19" x14ac:dyDescent="0.25">
      <c r="A43" s="10">
        <f>Kluppierungsprotokoll!A43</f>
        <v>0</v>
      </c>
      <c r="B43" s="10">
        <f>Kluppierungsprotokoll!B43</f>
        <v>0</v>
      </c>
      <c r="C43" s="10">
        <f>Kluppierungsprotokoll!C43*($A43/200)^2*PI()</f>
        <v>0</v>
      </c>
      <c r="D43" s="10">
        <f>Kluppierungsprotokoll!D43*($A43/200)^2*PI()</f>
        <v>0</v>
      </c>
      <c r="E43" s="10">
        <f>Kluppierungsprotokoll!E43*($A43/200)^2*PI()</f>
        <v>0</v>
      </c>
      <c r="F43" s="10">
        <f>Kluppierungsprotokoll!F43*($A43/200)^2*PI()</f>
        <v>0</v>
      </c>
      <c r="G43" s="10">
        <f>Kluppierungsprotokoll!G43*($A43/200)^2*PI()</f>
        <v>0</v>
      </c>
      <c r="H43" s="10">
        <f>Kluppierungsprotokoll!H43*($A43/200)^2*PI()</f>
        <v>0</v>
      </c>
      <c r="I43" s="10">
        <f>Kluppierungsprotokoll!I43*($A43/200)^2*PI()</f>
        <v>0</v>
      </c>
      <c r="J43" s="10">
        <f>Kluppierungsprotokoll!J43*($A43/200)^2*PI()</f>
        <v>0</v>
      </c>
      <c r="K43" s="10">
        <f>Kluppierungsprotokoll!K43*($A43/200)^2*PI()</f>
        <v>0</v>
      </c>
      <c r="L43" s="10">
        <f>Kluppierungsprotokoll!L43*($A43/200)^2*PI()</f>
        <v>0</v>
      </c>
      <c r="M43" s="10">
        <f>Kluppierungsprotokoll!M43*($A43/200)^2*PI()</f>
        <v>0</v>
      </c>
      <c r="N43" s="10">
        <f>Kluppierungsprotokoll!N43*($A43/200)^2*PI()</f>
        <v>0</v>
      </c>
      <c r="O43" s="10">
        <f>Kluppierungsprotokoll!O43*($A43/200)^2*PI()</f>
        <v>0</v>
      </c>
      <c r="P43" s="10">
        <f>Kluppierungsprotokoll!P43*($A43/200)^2*PI()</f>
        <v>0</v>
      </c>
      <c r="Q43" s="10">
        <f>Kluppierungsprotokoll!Q43*($A43/200)^2*PI()</f>
        <v>0</v>
      </c>
      <c r="R43" s="10">
        <f>Kluppierungsprotokoll!R43*($A43/200)^2*PI()</f>
        <v>0</v>
      </c>
      <c r="S43" s="10">
        <f>Kluppierungsprotokoll!S43*($A43/200)^2*PI()</f>
        <v>0</v>
      </c>
    </row>
    <row r="44" spans="1:19" x14ac:dyDescent="0.25">
      <c r="A44" s="10">
        <f>Kluppierungsprotokoll!A44</f>
        <v>0</v>
      </c>
      <c r="B44" s="10">
        <f>Kluppierungsprotokoll!B44</f>
        <v>0</v>
      </c>
      <c r="C44" s="10">
        <f>Kluppierungsprotokoll!C44*($A44/200)^2*PI()</f>
        <v>0</v>
      </c>
      <c r="D44" s="10">
        <f>Kluppierungsprotokoll!D44*($A44/200)^2*PI()</f>
        <v>0</v>
      </c>
      <c r="E44" s="10">
        <f>Kluppierungsprotokoll!E44*($A44/200)^2*PI()</f>
        <v>0</v>
      </c>
      <c r="F44" s="10">
        <f>Kluppierungsprotokoll!F44*($A44/200)^2*PI()</f>
        <v>0</v>
      </c>
      <c r="G44" s="10">
        <f>Kluppierungsprotokoll!G44*($A44/200)^2*PI()</f>
        <v>0</v>
      </c>
      <c r="H44" s="10">
        <f>Kluppierungsprotokoll!H44*($A44/200)^2*PI()</f>
        <v>0</v>
      </c>
      <c r="I44" s="10">
        <f>Kluppierungsprotokoll!I44*($A44/200)^2*PI()</f>
        <v>0</v>
      </c>
      <c r="J44" s="10">
        <f>Kluppierungsprotokoll!J44*($A44/200)^2*PI()</f>
        <v>0</v>
      </c>
      <c r="K44" s="10">
        <f>Kluppierungsprotokoll!K44*($A44/200)^2*PI()</f>
        <v>0</v>
      </c>
      <c r="L44" s="10">
        <f>Kluppierungsprotokoll!L44*($A44/200)^2*PI()</f>
        <v>0</v>
      </c>
      <c r="M44" s="10">
        <f>Kluppierungsprotokoll!M44*($A44/200)^2*PI()</f>
        <v>0</v>
      </c>
      <c r="N44" s="10">
        <f>Kluppierungsprotokoll!N44*($A44/200)^2*PI()</f>
        <v>0</v>
      </c>
      <c r="O44" s="10">
        <f>Kluppierungsprotokoll!O44*($A44/200)^2*PI()</f>
        <v>0</v>
      </c>
      <c r="P44" s="10">
        <f>Kluppierungsprotokoll!P44*($A44/200)^2*PI()</f>
        <v>0</v>
      </c>
      <c r="Q44" s="10">
        <f>Kluppierungsprotokoll!Q44*($A44/200)^2*PI()</f>
        <v>0</v>
      </c>
      <c r="R44" s="10">
        <f>Kluppierungsprotokoll!R44*($A44/200)^2*PI()</f>
        <v>0</v>
      </c>
      <c r="S44" s="10">
        <f>Kluppierungsprotokoll!S44*($A44/200)^2*PI()</f>
        <v>0</v>
      </c>
    </row>
    <row r="45" spans="1:19" x14ac:dyDescent="0.25">
      <c r="A45" s="10">
        <f>Kluppierungsprotokoll!A45</f>
        <v>0</v>
      </c>
      <c r="B45" s="10">
        <f>Kluppierungsprotokoll!B45</f>
        <v>0</v>
      </c>
      <c r="C45" s="10">
        <f>Kluppierungsprotokoll!C45*($A45/200)^2*PI()</f>
        <v>0</v>
      </c>
      <c r="D45" s="10">
        <f>Kluppierungsprotokoll!D45*($A45/200)^2*PI()</f>
        <v>0</v>
      </c>
      <c r="E45" s="10">
        <f>Kluppierungsprotokoll!E45*($A45/200)^2*PI()</f>
        <v>0</v>
      </c>
      <c r="F45" s="10">
        <f>Kluppierungsprotokoll!F45*($A45/200)^2*PI()</f>
        <v>0</v>
      </c>
      <c r="G45" s="10">
        <f>Kluppierungsprotokoll!G45*($A45/200)^2*PI()</f>
        <v>0</v>
      </c>
      <c r="H45" s="10">
        <f>Kluppierungsprotokoll!H45*($A45/200)^2*PI()</f>
        <v>0</v>
      </c>
      <c r="I45" s="10">
        <f>Kluppierungsprotokoll!I45*($A45/200)^2*PI()</f>
        <v>0</v>
      </c>
      <c r="J45" s="10">
        <f>Kluppierungsprotokoll!J45*($A45/200)^2*PI()</f>
        <v>0</v>
      </c>
      <c r="K45" s="10">
        <f>Kluppierungsprotokoll!K45*($A45/200)^2*PI()</f>
        <v>0</v>
      </c>
      <c r="L45" s="10">
        <f>Kluppierungsprotokoll!L45*($A45/200)^2*PI()</f>
        <v>0</v>
      </c>
      <c r="M45" s="10">
        <f>Kluppierungsprotokoll!M45*($A45/200)^2*PI()</f>
        <v>0</v>
      </c>
      <c r="N45" s="10">
        <f>Kluppierungsprotokoll!N45*($A45/200)^2*PI()</f>
        <v>0</v>
      </c>
      <c r="O45" s="10">
        <f>Kluppierungsprotokoll!O45*($A45/200)^2*PI()</f>
        <v>0</v>
      </c>
      <c r="P45" s="10">
        <f>Kluppierungsprotokoll!P45*($A45/200)^2*PI()</f>
        <v>0</v>
      </c>
      <c r="Q45" s="10">
        <f>Kluppierungsprotokoll!Q45*($A45/200)^2*PI()</f>
        <v>0</v>
      </c>
      <c r="R45" s="10">
        <f>Kluppierungsprotokoll!R45*($A45/200)^2*PI()</f>
        <v>0</v>
      </c>
      <c r="S45" s="10">
        <f>Kluppierungsprotokoll!S45*($A45/200)^2*PI()</f>
        <v>0</v>
      </c>
    </row>
    <row r="46" spans="1:19" x14ac:dyDescent="0.25">
      <c r="A46" s="10">
        <f>Kluppierungsprotokoll!A46</f>
        <v>0</v>
      </c>
      <c r="B46" s="10">
        <f>Kluppierungsprotokoll!B46</f>
        <v>0</v>
      </c>
      <c r="C46" s="10">
        <f>Kluppierungsprotokoll!C46*($A46/200)^2*PI()</f>
        <v>0</v>
      </c>
      <c r="D46" s="10">
        <f>Kluppierungsprotokoll!D46*($A46/200)^2*PI()</f>
        <v>0</v>
      </c>
      <c r="E46" s="10">
        <f>Kluppierungsprotokoll!E46*($A46/200)^2*PI()</f>
        <v>0</v>
      </c>
      <c r="F46" s="10">
        <f>Kluppierungsprotokoll!F46*($A46/200)^2*PI()</f>
        <v>0</v>
      </c>
      <c r="G46" s="10">
        <f>Kluppierungsprotokoll!G46*($A46/200)^2*PI()</f>
        <v>0</v>
      </c>
      <c r="H46" s="10">
        <f>Kluppierungsprotokoll!H46*($A46/200)^2*PI()</f>
        <v>0</v>
      </c>
      <c r="I46" s="10">
        <f>Kluppierungsprotokoll!I46*($A46/200)^2*PI()</f>
        <v>0</v>
      </c>
      <c r="J46" s="10">
        <f>Kluppierungsprotokoll!J46*($A46/200)^2*PI()</f>
        <v>0</v>
      </c>
      <c r="K46" s="10">
        <f>Kluppierungsprotokoll!K46*($A46/200)^2*PI()</f>
        <v>0</v>
      </c>
      <c r="L46" s="10">
        <f>Kluppierungsprotokoll!L46*($A46/200)^2*PI()</f>
        <v>0</v>
      </c>
      <c r="M46" s="10">
        <f>Kluppierungsprotokoll!M46*($A46/200)^2*PI()</f>
        <v>0</v>
      </c>
      <c r="N46" s="10">
        <f>Kluppierungsprotokoll!N46*($A46/200)^2*PI()</f>
        <v>0</v>
      </c>
      <c r="O46" s="10">
        <f>Kluppierungsprotokoll!O46*($A46/200)^2*PI()</f>
        <v>0</v>
      </c>
      <c r="P46" s="10">
        <f>Kluppierungsprotokoll!P46*($A46/200)^2*PI()</f>
        <v>0</v>
      </c>
      <c r="Q46" s="10">
        <f>Kluppierungsprotokoll!Q46*($A46/200)^2*PI()</f>
        <v>0</v>
      </c>
      <c r="R46" s="10">
        <f>Kluppierungsprotokoll!R46*($A46/200)^2*PI()</f>
        <v>0</v>
      </c>
      <c r="S46" s="10">
        <f>Kluppierungsprotokoll!S46*($A46/200)^2*PI()</f>
        <v>0</v>
      </c>
    </row>
    <row r="47" spans="1:19" x14ac:dyDescent="0.25">
      <c r="A47" s="10">
        <f>Kluppierungsprotokoll!A47</f>
        <v>0</v>
      </c>
      <c r="B47" s="10">
        <f>Kluppierungsprotokoll!B47</f>
        <v>0</v>
      </c>
      <c r="C47" s="10">
        <f>Kluppierungsprotokoll!C47*($A47/200)^2*PI()</f>
        <v>0</v>
      </c>
      <c r="D47" s="10">
        <f>Kluppierungsprotokoll!D47*($A47/200)^2*PI()</f>
        <v>0</v>
      </c>
      <c r="E47" s="10">
        <f>Kluppierungsprotokoll!E47*($A47/200)^2*PI()</f>
        <v>0</v>
      </c>
      <c r="F47" s="10">
        <f>Kluppierungsprotokoll!F47*($A47/200)^2*PI()</f>
        <v>0</v>
      </c>
      <c r="G47" s="10">
        <f>Kluppierungsprotokoll!G47*($A47/200)^2*PI()</f>
        <v>0</v>
      </c>
      <c r="H47" s="10">
        <f>Kluppierungsprotokoll!H47*($A47/200)^2*PI()</f>
        <v>0</v>
      </c>
      <c r="I47" s="10">
        <f>Kluppierungsprotokoll!I47*($A47/200)^2*PI()</f>
        <v>0</v>
      </c>
      <c r="J47" s="10">
        <f>Kluppierungsprotokoll!J47*($A47/200)^2*PI()</f>
        <v>0</v>
      </c>
      <c r="K47" s="10">
        <f>Kluppierungsprotokoll!K47*($A47/200)^2*PI()</f>
        <v>0</v>
      </c>
      <c r="L47" s="10">
        <f>Kluppierungsprotokoll!L47*($A47/200)^2*PI()</f>
        <v>0</v>
      </c>
      <c r="M47" s="10">
        <f>Kluppierungsprotokoll!M47*($A47/200)^2*PI()</f>
        <v>0</v>
      </c>
      <c r="N47" s="10">
        <f>Kluppierungsprotokoll!N47*($A47/200)^2*PI()</f>
        <v>0</v>
      </c>
      <c r="O47" s="10">
        <f>Kluppierungsprotokoll!O47*($A47/200)^2*PI()</f>
        <v>0</v>
      </c>
      <c r="P47" s="10">
        <f>Kluppierungsprotokoll!P47*($A47/200)^2*PI()</f>
        <v>0</v>
      </c>
      <c r="Q47" s="10">
        <f>Kluppierungsprotokoll!Q47*($A47/200)^2*PI()</f>
        <v>0</v>
      </c>
      <c r="R47" s="10">
        <f>Kluppierungsprotokoll!R47*($A47/200)^2*PI()</f>
        <v>0</v>
      </c>
      <c r="S47" s="10">
        <f>Kluppierungsprotokoll!S47*($A47/200)^2*PI()</f>
        <v>0</v>
      </c>
    </row>
    <row r="48" spans="1:19" x14ac:dyDescent="0.25">
      <c r="A48" s="10">
        <f>Kluppierungsprotokoll!A48</f>
        <v>0</v>
      </c>
      <c r="B48" s="10">
        <f>Kluppierungsprotokoll!B48</f>
        <v>0</v>
      </c>
      <c r="C48" s="10">
        <f>Kluppierungsprotokoll!C48*($A48/200)^2*PI()</f>
        <v>0</v>
      </c>
      <c r="D48" s="10">
        <f>Kluppierungsprotokoll!D48*($A48/200)^2*PI()</f>
        <v>0</v>
      </c>
      <c r="E48" s="10">
        <f>Kluppierungsprotokoll!E48*($A48/200)^2*PI()</f>
        <v>0</v>
      </c>
      <c r="F48" s="10">
        <f>Kluppierungsprotokoll!F48*($A48/200)^2*PI()</f>
        <v>0</v>
      </c>
      <c r="G48" s="10">
        <f>Kluppierungsprotokoll!G48*($A48/200)^2*PI()</f>
        <v>0</v>
      </c>
      <c r="H48" s="10">
        <f>Kluppierungsprotokoll!H48*($A48/200)^2*PI()</f>
        <v>0</v>
      </c>
      <c r="I48" s="10">
        <f>Kluppierungsprotokoll!I48*($A48/200)^2*PI()</f>
        <v>0</v>
      </c>
      <c r="J48" s="10">
        <f>Kluppierungsprotokoll!J48*($A48/200)^2*PI()</f>
        <v>0</v>
      </c>
      <c r="K48" s="10">
        <f>Kluppierungsprotokoll!K48*($A48/200)^2*PI()</f>
        <v>0</v>
      </c>
      <c r="L48" s="10">
        <f>Kluppierungsprotokoll!L48*($A48/200)^2*PI()</f>
        <v>0</v>
      </c>
      <c r="M48" s="10">
        <f>Kluppierungsprotokoll!M48*($A48/200)^2*PI()</f>
        <v>0</v>
      </c>
      <c r="N48" s="10">
        <f>Kluppierungsprotokoll!N48*($A48/200)^2*PI()</f>
        <v>0</v>
      </c>
      <c r="O48" s="10">
        <f>Kluppierungsprotokoll!O48*($A48/200)^2*PI()</f>
        <v>0</v>
      </c>
      <c r="P48" s="10">
        <f>Kluppierungsprotokoll!P48*($A48/200)^2*PI()</f>
        <v>0</v>
      </c>
      <c r="Q48" s="10">
        <f>Kluppierungsprotokoll!Q48*($A48/200)^2*PI()</f>
        <v>0</v>
      </c>
      <c r="R48" s="10">
        <f>Kluppierungsprotokoll!R48*($A48/200)^2*PI()</f>
        <v>0</v>
      </c>
      <c r="S48" s="10">
        <f>Kluppierungsprotokoll!S48*($A48/200)^2*PI()</f>
        <v>0</v>
      </c>
    </row>
    <row r="49" spans="1:20" x14ac:dyDescent="0.25">
      <c r="A49" s="10">
        <f>Kluppierungsprotokoll!A49</f>
        <v>0</v>
      </c>
      <c r="B49" s="10">
        <f>Kluppierungsprotokoll!B49</f>
        <v>0</v>
      </c>
      <c r="C49" s="10">
        <f>Kluppierungsprotokoll!C49*($A49/200)^2*PI()</f>
        <v>0</v>
      </c>
      <c r="D49" s="10">
        <f>Kluppierungsprotokoll!D49*($A49/200)^2*PI()</f>
        <v>0</v>
      </c>
      <c r="E49" s="10">
        <f>Kluppierungsprotokoll!E49*($A49/200)^2*PI()</f>
        <v>0</v>
      </c>
      <c r="F49" s="10">
        <f>Kluppierungsprotokoll!F49*($A49/200)^2*PI()</f>
        <v>0</v>
      </c>
      <c r="G49" s="10">
        <f>Kluppierungsprotokoll!G49*($A49/200)^2*PI()</f>
        <v>0</v>
      </c>
      <c r="H49" s="10">
        <f>Kluppierungsprotokoll!H49*($A49/200)^2*PI()</f>
        <v>0</v>
      </c>
      <c r="I49" s="10">
        <f>Kluppierungsprotokoll!I49*($A49/200)^2*PI()</f>
        <v>0</v>
      </c>
      <c r="J49" s="10">
        <f>Kluppierungsprotokoll!J49*($A49/200)^2*PI()</f>
        <v>0</v>
      </c>
      <c r="K49" s="10">
        <f>Kluppierungsprotokoll!K49*($A49/200)^2*PI()</f>
        <v>0</v>
      </c>
      <c r="L49" s="10">
        <f>Kluppierungsprotokoll!L49*($A49/200)^2*PI()</f>
        <v>0</v>
      </c>
      <c r="M49" s="10">
        <f>Kluppierungsprotokoll!M49*($A49/200)^2*PI()</f>
        <v>0</v>
      </c>
      <c r="N49" s="10">
        <f>Kluppierungsprotokoll!N49*($A49/200)^2*PI()</f>
        <v>0</v>
      </c>
      <c r="O49" s="10">
        <f>Kluppierungsprotokoll!O49*($A49/200)^2*PI()</f>
        <v>0</v>
      </c>
      <c r="P49" s="10">
        <f>Kluppierungsprotokoll!P49*($A49/200)^2*PI()</f>
        <v>0</v>
      </c>
      <c r="Q49" s="10">
        <f>Kluppierungsprotokoll!Q49*($A49/200)^2*PI()</f>
        <v>0</v>
      </c>
      <c r="R49" s="10">
        <f>Kluppierungsprotokoll!R49*($A49/200)^2*PI()</f>
        <v>0</v>
      </c>
      <c r="S49" s="10">
        <f>Kluppierungsprotokoll!S49*($A49/200)^2*PI()</f>
        <v>0</v>
      </c>
    </row>
    <row r="50" spans="1:20" x14ac:dyDescent="0.25">
      <c r="A50" s="10">
        <f>Kluppierungsprotokoll!A50</f>
        <v>0</v>
      </c>
      <c r="B50" s="10">
        <f>Kluppierungsprotokoll!B50</f>
        <v>0</v>
      </c>
      <c r="C50" s="10">
        <f>Kluppierungsprotokoll!C50*($A50/200)^2*PI()</f>
        <v>0</v>
      </c>
      <c r="D50" s="10">
        <f>Kluppierungsprotokoll!D50*($A50/200)^2*PI()</f>
        <v>0</v>
      </c>
      <c r="E50" s="10">
        <f>Kluppierungsprotokoll!E50*($A50/200)^2*PI()</f>
        <v>0</v>
      </c>
      <c r="F50" s="10">
        <f>Kluppierungsprotokoll!F50*($A50/200)^2*PI()</f>
        <v>0</v>
      </c>
      <c r="G50" s="10">
        <f>Kluppierungsprotokoll!G50*($A50/200)^2*PI()</f>
        <v>0</v>
      </c>
      <c r="H50" s="10">
        <f>Kluppierungsprotokoll!H50*($A50/200)^2*PI()</f>
        <v>0</v>
      </c>
      <c r="I50" s="10">
        <f>Kluppierungsprotokoll!I50*($A50/200)^2*PI()</f>
        <v>0</v>
      </c>
      <c r="J50" s="10">
        <f>Kluppierungsprotokoll!J50*($A50/200)^2*PI()</f>
        <v>0</v>
      </c>
      <c r="K50" s="10">
        <f>Kluppierungsprotokoll!K50*($A50/200)^2*PI()</f>
        <v>0</v>
      </c>
      <c r="L50" s="10">
        <f>Kluppierungsprotokoll!L50*($A50/200)^2*PI()</f>
        <v>0</v>
      </c>
      <c r="M50" s="10">
        <f>Kluppierungsprotokoll!M50*($A50/200)^2*PI()</f>
        <v>0</v>
      </c>
      <c r="N50" s="10">
        <f>Kluppierungsprotokoll!N50*($A50/200)^2*PI()</f>
        <v>0</v>
      </c>
      <c r="O50" s="10">
        <f>Kluppierungsprotokoll!O50*($A50/200)^2*PI()</f>
        <v>0</v>
      </c>
      <c r="P50" s="10">
        <f>Kluppierungsprotokoll!P50*($A50/200)^2*PI()</f>
        <v>0</v>
      </c>
      <c r="Q50" s="10">
        <f>Kluppierungsprotokoll!Q50*($A50/200)^2*PI()</f>
        <v>0</v>
      </c>
      <c r="R50" s="10">
        <f>Kluppierungsprotokoll!R50*($A50/200)^2*PI()</f>
        <v>0</v>
      </c>
      <c r="S50" s="10">
        <f>Kluppierungsprotokoll!S50*($A50/200)^2*PI()</f>
        <v>0</v>
      </c>
    </row>
    <row r="51" spans="1:20" x14ac:dyDescent="0.25">
      <c r="A51" s="11">
        <f>Kluppierungsprotokoll!A51</f>
        <v>0</v>
      </c>
      <c r="B51" s="11">
        <f>Kluppierungsprotokoll!B51</f>
        <v>0</v>
      </c>
      <c r="C51" s="11">
        <f>Kluppierungsprotokoll!C51*($A51/200)^2*PI()</f>
        <v>0</v>
      </c>
      <c r="D51" s="11">
        <f>Kluppierungsprotokoll!D51*($A51/200)^2*PI()</f>
        <v>0</v>
      </c>
      <c r="E51" s="11">
        <f>Kluppierungsprotokoll!E51*($A51/200)^2*PI()</f>
        <v>0</v>
      </c>
      <c r="F51" s="11">
        <f>Kluppierungsprotokoll!F51*($A51/200)^2*PI()</f>
        <v>0</v>
      </c>
      <c r="G51" s="11">
        <f>Kluppierungsprotokoll!G51*($A51/200)^2*PI()</f>
        <v>0</v>
      </c>
      <c r="H51" s="11">
        <f>Kluppierungsprotokoll!H51*($A51/200)^2*PI()</f>
        <v>0</v>
      </c>
      <c r="I51" s="11">
        <f>Kluppierungsprotokoll!I51*($A51/200)^2*PI()</f>
        <v>0</v>
      </c>
      <c r="J51" s="11">
        <f>Kluppierungsprotokoll!J51*($A51/200)^2*PI()</f>
        <v>0</v>
      </c>
      <c r="K51" s="11">
        <f>Kluppierungsprotokoll!K51*($A51/200)^2*PI()</f>
        <v>0</v>
      </c>
      <c r="L51" s="11">
        <f>Kluppierungsprotokoll!L51*($A51/200)^2*PI()</f>
        <v>0</v>
      </c>
      <c r="M51" s="11">
        <f>Kluppierungsprotokoll!M51*($A51/200)^2*PI()</f>
        <v>0</v>
      </c>
      <c r="N51" s="11">
        <f>Kluppierungsprotokoll!N51*($A51/200)^2*PI()</f>
        <v>0</v>
      </c>
      <c r="O51" s="11">
        <f>Kluppierungsprotokoll!O51*($A51/200)^2*PI()</f>
        <v>0</v>
      </c>
      <c r="P51" s="11">
        <f>Kluppierungsprotokoll!P51*($A51/200)^2*PI()</f>
        <v>0</v>
      </c>
      <c r="Q51" s="11">
        <f>Kluppierungsprotokoll!Q51*($A51/200)^2*PI()</f>
        <v>0</v>
      </c>
      <c r="R51" s="11">
        <f>Kluppierungsprotokoll!R51*($A51/200)^2*PI()</f>
        <v>0</v>
      </c>
      <c r="S51" s="11">
        <f>Kluppierungsprotokoll!S51*($A51/200)^2*PI()</f>
        <v>0</v>
      </c>
    </row>
    <row r="53" spans="1:20" x14ac:dyDescent="0.25">
      <c r="A53" t="s">
        <v>46</v>
      </c>
      <c r="B53" t="s">
        <v>29</v>
      </c>
      <c r="C53">
        <f t="shared" ref="C53:S53" si="0">SUM(C9:C51)</f>
        <v>0</v>
      </c>
      <c r="D53">
        <f t="shared" si="0"/>
        <v>0</v>
      </c>
      <c r="E53">
        <f t="shared" si="0"/>
        <v>30.924581444876491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30.924581444876491</v>
      </c>
    </row>
    <row r="54" spans="1:20" x14ac:dyDescent="0.25">
      <c r="A54" t="s">
        <v>46</v>
      </c>
      <c r="B54" t="s">
        <v>31</v>
      </c>
      <c r="C54">
        <f t="shared" ref="C54:S54" si="1">C53/$B$6</f>
        <v>0</v>
      </c>
      <c r="D54">
        <f t="shared" si="1"/>
        <v>0</v>
      </c>
      <c r="E54">
        <f t="shared" si="1"/>
        <v>49.878357169155635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49.878357169155635</v>
      </c>
    </row>
    <row r="55" spans="1:20" x14ac:dyDescent="0.25">
      <c r="A55" t="s">
        <v>46</v>
      </c>
      <c r="B55" t="s">
        <v>47</v>
      </c>
      <c r="C55">
        <f t="shared" ref="C55:S55" si="2">C54/$T54</f>
        <v>0</v>
      </c>
      <c r="D55">
        <f t="shared" si="2"/>
        <v>0</v>
      </c>
      <c r="E55">
        <f t="shared" si="2"/>
        <v>1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5"/>
  <sheetViews>
    <sheetView zoomScaleNormal="100"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customHeight="1" x14ac:dyDescent="0.35">
      <c r="A1" s="24" t="s">
        <v>48</v>
      </c>
    </row>
    <row r="2" spans="1:19" x14ac:dyDescent="0.25">
      <c r="A2" s="25" t="s">
        <v>49</v>
      </c>
    </row>
    <row r="3" spans="1:19" x14ac:dyDescent="0.25">
      <c r="A3" s="26" t="s">
        <v>1</v>
      </c>
    </row>
    <row r="4" spans="1:19" x14ac:dyDescent="0.25">
      <c r="A4" s="26" t="s">
        <v>3</v>
      </c>
    </row>
    <row r="5" spans="1:19" x14ac:dyDescent="0.25">
      <c r="A5" s="26" t="s">
        <v>4</v>
      </c>
    </row>
    <row r="6" spans="1:19" x14ac:dyDescent="0.25">
      <c r="A6" s="26" t="s">
        <v>5</v>
      </c>
      <c r="B6">
        <f>Kluppierungsprotokoll!B6</f>
        <v>0.62</v>
      </c>
      <c r="C6" s="26" t="s">
        <v>6</v>
      </c>
    </row>
    <row r="8" spans="1:19" ht="51" customHeight="1" x14ac:dyDescent="0.25">
      <c r="A8" s="27" t="s">
        <v>7</v>
      </c>
      <c r="B8" s="28" t="s">
        <v>8</v>
      </c>
      <c r="C8" s="28" t="s">
        <v>9</v>
      </c>
      <c r="D8" s="28" t="s">
        <v>10</v>
      </c>
      <c r="E8" s="28" t="s">
        <v>11</v>
      </c>
      <c r="F8" s="28" t="s">
        <v>12</v>
      </c>
      <c r="G8" s="28" t="s">
        <v>13</v>
      </c>
      <c r="H8" s="28" t="s">
        <v>14</v>
      </c>
      <c r="I8" s="28" t="s">
        <v>15</v>
      </c>
      <c r="J8" s="28" t="s">
        <v>16</v>
      </c>
      <c r="K8" s="28" t="s">
        <v>17</v>
      </c>
      <c r="L8" s="28" t="s">
        <v>18</v>
      </c>
      <c r="M8" s="28" t="s">
        <v>19</v>
      </c>
      <c r="N8" s="28" t="s">
        <v>20</v>
      </c>
      <c r="O8" s="28" t="s">
        <v>21</v>
      </c>
      <c r="P8" s="28" t="s">
        <v>22</v>
      </c>
      <c r="Q8" s="28" t="s">
        <v>23</v>
      </c>
      <c r="R8" s="28" t="s">
        <v>24</v>
      </c>
      <c r="S8" s="28" t="s">
        <v>25</v>
      </c>
    </row>
    <row r="9" spans="1:19" x14ac:dyDescent="0.25">
      <c r="A9" s="9">
        <f>Kluppierungsprotokoll!A9</f>
        <v>18</v>
      </c>
      <c r="B9" s="9">
        <f>Kluppierungsprotokoll!B9</f>
        <v>0.14000000000000001</v>
      </c>
      <c r="C9" s="9">
        <f>Kluppierungsprotokoll!C9*$B9</f>
        <v>0</v>
      </c>
      <c r="D9" s="9">
        <f>Kluppierungsprotokoll!D9*$B9</f>
        <v>0</v>
      </c>
      <c r="E9" s="9">
        <f>Kluppierungsprotokoll!E9*$B9</f>
        <v>0.14000000000000001</v>
      </c>
      <c r="F9" s="9">
        <f>Kluppierungsprotokoll!F9*$B9</f>
        <v>0</v>
      </c>
      <c r="G9" s="9">
        <f>Kluppierungsprotokoll!G9*$B9</f>
        <v>0</v>
      </c>
      <c r="H9" s="9">
        <f>Kluppierungsprotokoll!H9*$B9</f>
        <v>0</v>
      </c>
      <c r="I9" s="9">
        <f>Kluppierungsprotokoll!I9*$B9</f>
        <v>0</v>
      </c>
      <c r="J9" s="9">
        <f>Kluppierungsprotokoll!J9*$B9</f>
        <v>0</v>
      </c>
      <c r="K9" s="9">
        <f>Kluppierungsprotokoll!K9*$B9</f>
        <v>0</v>
      </c>
      <c r="L9" s="9">
        <f>Kluppierungsprotokoll!L9*$B9</f>
        <v>0</v>
      </c>
      <c r="M9" s="9">
        <f>Kluppierungsprotokoll!M9*$B9</f>
        <v>0</v>
      </c>
      <c r="N9" s="9">
        <f>Kluppierungsprotokoll!N9*$B9</f>
        <v>0</v>
      </c>
      <c r="O9" s="9">
        <f>Kluppierungsprotokoll!O9*$B9</f>
        <v>0</v>
      </c>
      <c r="P9" s="9">
        <f>Kluppierungsprotokoll!P9*$B9</f>
        <v>0</v>
      </c>
      <c r="Q9" s="9">
        <f>Kluppierungsprotokoll!Q9*$B9</f>
        <v>0</v>
      </c>
      <c r="R9" s="9">
        <f>Kluppierungsprotokoll!R9*$B9</f>
        <v>0</v>
      </c>
      <c r="S9" s="9">
        <f>Kluppierungsprotokoll!S9*$B9</f>
        <v>0</v>
      </c>
    </row>
    <row r="10" spans="1:19" x14ac:dyDescent="0.25">
      <c r="A10" s="10">
        <f>Kluppierungsprotokoll!A10</f>
        <v>22</v>
      </c>
      <c r="B10" s="10">
        <f>Kluppierungsprotokoll!B10</f>
        <v>0.25</v>
      </c>
      <c r="C10" s="10">
        <f>Kluppierungsprotokoll!C10*$B10</f>
        <v>0</v>
      </c>
      <c r="D10" s="10">
        <f>Kluppierungsprotokoll!D10*$B10</f>
        <v>0</v>
      </c>
      <c r="E10" s="10">
        <f>Kluppierungsprotokoll!E10*$B10</f>
        <v>0.25</v>
      </c>
      <c r="F10" s="10">
        <f>Kluppierungsprotokoll!F10*$B10</f>
        <v>0</v>
      </c>
      <c r="G10" s="10">
        <f>Kluppierungsprotokoll!G10*$B10</f>
        <v>0</v>
      </c>
      <c r="H10" s="10">
        <f>Kluppierungsprotokoll!H10*$B10</f>
        <v>0</v>
      </c>
      <c r="I10" s="10">
        <f>Kluppierungsprotokoll!I10*$B10</f>
        <v>0</v>
      </c>
      <c r="J10" s="10">
        <f>Kluppierungsprotokoll!J10*$B10</f>
        <v>0</v>
      </c>
      <c r="K10" s="10">
        <f>Kluppierungsprotokoll!K10*$B10</f>
        <v>0</v>
      </c>
      <c r="L10" s="10">
        <f>Kluppierungsprotokoll!L10*$B10</f>
        <v>0</v>
      </c>
      <c r="M10" s="10">
        <f>Kluppierungsprotokoll!M10*$B10</f>
        <v>0</v>
      </c>
      <c r="N10" s="10">
        <f>Kluppierungsprotokoll!N10*$B10</f>
        <v>0</v>
      </c>
      <c r="O10" s="10">
        <f>Kluppierungsprotokoll!O10*$B10</f>
        <v>0</v>
      </c>
      <c r="P10" s="10">
        <f>Kluppierungsprotokoll!P10*$B10</f>
        <v>0</v>
      </c>
      <c r="Q10" s="10">
        <f>Kluppierungsprotokoll!Q10*$B10</f>
        <v>0</v>
      </c>
      <c r="R10" s="10">
        <f>Kluppierungsprotokoll!R10*$B10</f>
        <v>0</v>
      </c>
      <c r="S10" s="10">
        <f>Kluppierungsprotokoll!S10*$B10</f>
        <v>0</v>
      </c>
    </row>
    <row r="11" spans="1:19" x14ac:dyDescent="0.25">
      <c r="A11" s="10">
        <f>Kluppierungsprotokoll!A11</f>
        <v>26</v>
      </c>
      <c r="B11" s="10">
        <f>Kluppierungsprotokoll!B11</f>
        <v>0.37</v>
      </c>
      <c r="C11" s="10">
        <f>Kluppierungsprotokoll!C11*$B11</f>
        <v>0</v>
      </c>
      <c r="D11" s="10">
        <f>Kluppierungsprotokoll!D11*$B11</f>
        <v>0</v>
      </c>
      <c r="E11" s="10">
        <f>Kluppierungsprotokoll!E11*$B11</f>
        <v>0.37</v>
      </c>
      <c r="F11" s="10">
        <f>Kluppierungsprotokoll!F11*$B11</f>
        <v>0</v>
      </c>
      <c r="G11" s="10">
        <f>Kluppierungsprotokoll!G11*$B11</f>
        <v>0</v>
      </c>
      <c r="H11" s="10">
        <f>Kluppierungsprotokoll!H11*$B11</f>
        <v>0</v>
      </c>
      <c r="I11" s="10">
        <f>Kluppierungsprotokoll!I11*$B11</f>
        <v>0</v>
      </c>
      <c r="J11" s="10">
        <f>Kluppierungsprotokoll!J11*$B11</f>
        <v>0</v>
      </c>
      <c r="K11" s="10">
        <f>Kluppierungsprotokoll!K11*$B11</f>
        <v>0</v>
      </c>
      <c r="L11" s="10">
        <f>Kluppierungsprotokoll!L11*$B11</f>
        <v>0</v>
      </c>
      <c r="M11" s="10">
        <f>Kluppierungsprotokoll!M11*$B11</f>
        <v>0</v>
      </c>
      <c r="N11" s="10">
        <f>Kluppierungsprotokoll!N11*$B11</f>
        <v>0</v>
      </c>
      <c r="O11" s="10">
        <f>Kluppierungsprotokoll!O11*$B11</f>
        <v>0</v>
      </c>
      <c r="P11" s="10">
        <f>Kluppierungsprotokoll!P11*$B11</f>
        <v>0</v>
      </c>
      <c r="Q11" s="10">
        <f>Kluppierungsprotokoll!Q11*$B11</f>
        <v>0</v>
      </c>
      <c r="R11" s="10">
        <f>Kluppierungsprotokoll!R11*$B11</f>
        <v>0</v>
      </c>
      <c r="S11" s="10">
        <f>Kluppierungsprotokoll!S11*$B11</f>
        <v>0</v>
      </c>
    </row>
    <row r="12" spans="1:19" x14ac:dyDescent="0.25">
      <c r="A12" s="10">
        <f>Kluppierungsprotokoll!A12</f>
        <v>30</v>
      </c>
      <c r="B12" s="10">
        <f>Kluppierungsprotokoll!B12</f>
        <v>0.5</v>
      </c>
      <c r="C12" s="10">
        <f>Kluppierungsprotokoll!C12*$B12</f>
        <v>0</v>
      </c>
      <c r="D12" s="10">
        <f>Kluppierungsprotokoll!D12*$B12</f>
        <v>0</v>
      </c>
      <c r="E12" s="10">
        <f>Kluppierungsprotokoll!E12*$B12</f>
        <v>1</v>
      </c>
      <c r="F12" s="10">
        <f>Kluppierungsprotokoll!F12*$B12</f>
        <v>0</v>
      </c>
      <c r="G12" s="10">
        <f>Kluppierungsprotokoll!G12*$B12</f>
        <v>0</v>
      </c>
      <c r="H12" s="10">
        <f>Kluppierungsprotokoll!H12*$B12</f>
        <v>0</v>
      </c>
      <c r="I12" s="10">
        <f>Kluppierungsprotokoll!I12*$B12</f>
        <v>0</v>
      </c>
      <c r="J12" s="10">
        <f>Kluppierungsprotokoll!J12*$B12</f>
        <v>0</v>
      </c>
      <c r="K12" s="10">
        <f>Kluppierungsprotokoll!K12*$B12</f>
        <v>0</v>
      </c>
      <c r="L12" s="10">
        <f>Kluppierungsprotokoll!L12*$B12</f>
        <v>0</v>
      </c>
      <c r="M12" s="10">
        <f>Kluppierungsprotokoll!M12*$B12</f>
        <v>0</v>
      </c>
      <c r="N12" s="10">
        <f>Kluppierungsprotokoll!N12*$B12</f>
        <v>0</v>
      </c>
      <c r="O12" s="10">
        <f>Kluppierungsprotokoll!O12*$B12</f>
        <v>0</v>
      </c>
      <c r="P12" s="10">
        <f>Kluppierungsprotokoll!P12*$B12</f>
        <v>0</v>
      </c>
      <c r="Q12" s="10">
        <f>Kluppierungsprotokoll!Q12*$B12</f>
        <v>0</v>
      </c>
      <c r="R12" s="10">
        <f>Kluppierungsprotokoll!R12*$B12</f>
        <v>0</v>
      </c>
      <c r="S12" s="10">
        <f>Kluppierungsprotokoll!S12*$B12</f>
        <v>0</v>
      </c>
    </row>
    <row r="13" spans="1:19" x14ac:dyDescent="0.25">
      <c r="A13" s="10">
        <f>Kluppierungsprotokoll!A13</f>
        <v>34</v>
      </c>
      <c r="B13" s="10">
        <f>Kluppierungsprotokoll!B13</f>
        <v>0.65</v>
      </c>
      <c r="C13" s="10">
        <f>Kluppierungsprotokoll!C13*$B13</f>
        <v>0</v>
      </c>
      <c r="D13" s="10">
        <f>Kluppierungsprotokoll!D13*$B13</f>
        <v>0</v>
      </c>
      <c r="E13" s="10">
        <f>Kluppierungsprotokoll!E13*$B13</f>
        <v>0.65</v>
      </c>
      <c r="F13" s="10">
        <f>Kluppierungsprotokoll!F13*$B13</f>
        <v>0</v>
      </c>
      <c r="G13" s="10">
        <f>Kluppierungsprotokoll!G13*$B13</f>
        <v>0</v>
      </c>
      <c r="H13" s="10">
        <f>Kluppierungsprotokoll!H13*$B13</f>
        <v>0</v>
      </c>
      <c r="I13" s="10">
        <f>Kluppierungsprotokoll!I13*$B13</f>
        <v>0</v>
      </c>
      <c r="J13" s="10">
        <f>Kluppierungsprotokoll!J13*$B13</f>
        <v>0</v>
      </c>
      <c r="K13" s="10">
        <f>Kluppierungsprotokoll!K13*$B13</f>
        <v>0</v>
      </c>
      <c r="L13" s="10">
        <f>Kluppierungsprotokoll!L13*$B13</f>
        <v>0</v>
      </c>
      <c r="M13" s="10">
        <f>Kluppierungsprotokoll!M13*$B13</f>
        <v>0</v>
      </c>
      <c r="N13" s="10">
        <f>Kluppierungsprotokoll!N13*$B13</f>
        <v>0</v>
      </c>
      <c r="O13" s="10">
        <f>Kluppierungsprotokoll!O13*$B13</f>
        <v>0</v>
      </c>
      <c r="P13" s="10">
        <f>Kluppierungsprotokoll!P13*$B13</f>
        <v>0</v>
      </c>
      <c r="Q13" s="10">
        <f>Kluppierungsprotokoll!Q13*$B13</f>
        <v>0</v>
      </c>
      <c r="R13" s="10">
        <f>Kluppierungsprotokoll!R13*$B13</f>
        <v>0</v>
      </c>
      <c r="S13" s="10">
        <f>Kluppierungsprotokoll!S13*$B13</f>
        <v>0</v>
      </c>
    </row>
    <row r="14" spans="1:19" x14ac:dyDescent="0.25">
      <c r="A14" s="10">
        <f>Kluppierungsprotokoll!A14</f>
        <v>38</v>
      </c>
      <c r="B14" s="10">
        <f>Kluppierungsprotokoll!B14</f>
        <v>0.83</v>
      </c>
      <c r="C14" s="10">
        <f>Kluppierungsprotokoll!C14*$B14</f>
        <v>0</v>
      </c>
      <c r="D14" s="10">
        <f>Kluppierungsprotokoll!D14*$B14</f>
        <v>0</v>
      </c>
      <c r="E14" s="10">
        <f>Kluppierungsprotokoll!E14*$B14</f>
        <v>0.83</v>
      </c>
      <c r="F14" s="10">
        <f>Kluppierungsprotokoll!F14*$B14</f>
        <v>0</v>
      </c>
      <c r="G14" s="10">
        <f>Kluppierungsprotokoll!G14*$B14</f>
        <v>0</v>
      </c>
      <c r="H14" s="10">
        <f>Kluppierungsprotokoll!H14*$B14</f>
        <v>0</v>
      </c>
      <c r="I14" s="10">
        <f>Kluppierungsprotokoll!I14*$B14</f>
        <v>0</v>
      </c>
      <c r="J14" s="10">
        <f>Kluppierungsprotokoll!J14*$B14</f>
        <v>0</v>
      </c>
      <c r="K14" s="10">
        <f>Kluppierungsprotokoll!K14*$B14</f>
        <v>0</v>
      </c>
      <c r="L14" s="10">
        <f>Kluppierungsprotokoll!L14*$B14</f>
        <v>0</v>
      </c>
      <c r="M14" s="10">
        <f>Kluppierungsprotokoll!M14*$B14</f>
        <v>0</v>
      </c>
      <c r="N14" s="10">
        <f>Kluppierungsprotokoll!N14*$B14</f>
        <v>0</v>
      </c>
      <c r="O14" s="10">
        <f>Kluppierungsprotokoll!O14*$B14</f>
        <v>0</v>
      </c>
      <c r="P14" s="10">
        <f>Kluppierungsprotokoll!P14*$B14</f>
        <v>0</v>
      </c>
      <c r="Q14" s="10">
        <f>Kluppierungsprotokoll!Q14*$B14</f>
        <v>0</v>
      </c>
      <c r="R14" s="10">
        <f>Kluppierungsprotokoll!R14*$B14</f>
        <v>0</v>
      </c>
      <c r="S14" s="10">
        <f>Kluppierungsprotokoll!S14*$B14</f>
        <v>0</v>
      </c>
    </row>
    <row r="15" spans="1:19" x14ac:dyDescent="0.25">
      <c r="A15" s="10">
        <f>Kluppierungsprotokoll!A15</f>
        <v>42</v>
      </c>
      <c r="B15" s="10">
        <f>Kluppierungsprotokoll!B15</f>
        <v>1.04</v>
      </c>
      <c r="C15" s="10">
        <f>Kluppierungsprotokoll!C15*$B15</f>
        <v>0</v>
      </c>
      <c r="D15" s="10">
        <f>Kluppierungsprotokoll!D15*$B15</f>
        <v>0</v>
      </c>
      <c r="E15" s="10">
        <f>Kluppierungsprotokoll!E15*$B15</f>
        <v>2.08</v>
      </c>
      <c r="F15" s="10">
        <f>Kluppierungsprotokoll!F15*$B15</f>
        <v>0</v>
      </c>
      <c r="G15" s="10">
        <f>Kluppierungsprotokoll!G15*$B15</f>
        <v>0</v>
      </c>
      <c r="H15" s="10">
        <f>Kluppierungsprotokoll!H15*$B15</f>
        <v>0</v>
      </c>
      <c r="I15" s="10">
        <f>Kluppierungsprotokoll!I15*$B15</f>
        <v>0</v>
      </c>
      <c r="J15" s="10">
        <f>Kluppierungsprotokoll!J15*$B15</f>
        <v>0</v>
      </c>
      <c r="K15" s="10">
        <f>Kluppierungsprotokoll!K15*$B15</f>
        <v>0</v>
      </c>
      <c r="L15" s="10">
        <f>Kluppierungsprotokoll!L15*$B15</f>
        <v>0</v>
      </c>
      <c r="M15" s="10">
        <f>Kluppierungsprotokoll!M15*$B15</f>
        <v>0</v>
      </c>
      <c r="N15" s="10">
        <f>Kluppierungsprotokoll!N15*$B15</f>
        <v>0</v>
      </c>
      <c r="O15" s="10">
        <f>Kluppierungsprotokoll!O15*$B15</f>
        <v>0</v>
      </c>
      <c r="P15" s="10">
        <f>Kluppierungsprotokoll!P15*$B15</f>
        <v>0</v>
      </c>
      <c r="Q15" s="10">
        <f>Kluppierungsprotokoll!Q15*$B15</f>
        <v>0</v>
      </c>
      <c r="R15" s="10">
        <f>Kluppierungsprotokoll!R15*$B15</f>
        <v>0</v>
      </c>
      <c r="S15" s="10">
        <f>Kluppierungsprotokoll!S15*$B15</f>
        <v>0</v>
      </c>
    </row>
    <row r="16" spans="1:19" x14ac:dyDescent="0.25">
      <c r="A16" s="10">
        <f>Kluppierungsprotokoll!A16</f>
        <v>46</v>
      </c>
      <c r="B16" s="10">
        <f>Kluppierungsprotokoll!B16</f>
        <v>1.27</v>
      </c>
      <c r="C16" s="10">
        <f>Kluppierungsprotokoll!C16*$B16</f>
        <v>0</v>
      </c>
      <c r="D16" s="10">
        <f>Kluppierungsprotokoll!D16*$B16</f>
        <v>0</v>
      </c>
      <c r="E16" s="10">
        <f>Kluppierungsprotokoll!E16*$B16</f>
        <v>2.54</v>
      </c>
      <c r="F16" s="10">
        <f>Kluppierungsprotokoll!F16*$B16</f>
        <v>0</v>
      </c>
      <c r="G16" s="10">
        <f>Kluppierungsprotokoll!G16*$B16</f>
        <v>0</v>
      </c>
      <c r="H16" s="10">
        <f>Kluppierungsprotokoll!H16*$B16</f>
        <v>0</v>
      </c>
      <c r="I16" s="10">
        <f>Kluppierungsprotokoll!I16*$B16</f>
        <v>0</v>
      </c>
      <c r="J16" s="10">
        <f>Kluppierungsprotokoll!J16*$B16</f>
        <v>0</v>
      </c>
      <c r="K16" s="10">
        <f>Kluppierungsprotokoll!K16*$B16</f>
        <v>0</v>
      </c>
      <c r="L16" s="10">
        <f>Kluppierungsprotokoll!L16*$B16</f>
        <v>0</v>
      </c>
      <c r="M16" s="10">
        <f>Kluppierungsprotokoll!M16*$B16</f>
        <v>0</v>
      </c>
      <c r="N16" s="10">
        <f>Kluppierungsprotokoll!N16*$B16</f>
        <v>0</v>
      </c>
      <c r="O16" s="10">
        <f>Kluppierungsprotokoll!O16*$B16</f>
        <v>0</v>
      </c>
      <c r="P16" s="10">
        <f>Kluppierungsprotokoll!P16*$B16</f>
        <v>0</v>
      </c>
      <c r="Q16" s="10">
        <f>Kluppierungsprotokoll!Q16*$B16</f>
        <v>0</v>
      </c>
      <c r="R16" s="10">
        <f>Kluppierungsprotokoll!R16*$B16</f>
        <v>0</v>
      </c>
      <c r="S16" s="10">
        <f>Kluppierungsprotokoll!S16*$B16</f>
        <v>0</v>
      </c>
    </row>
    <row r="17" spans="1:19" x14ac:dyDescent="0.25">
      <c r="A17" s="10">
        <f>Kluppierungsprotokoll!A17</f>
        <v>50</v>
      </c>
      <c r="B17" s="10">
        <f>Kluppierungsprotokoll!B17</f>
        <v>1.52</v>
      </c>
      <c r="C17" s="10">
        <f>Kluppierungsprotokoll!C17*$B17</f>
        <v>0</v>
      </c>
      <c r="D17" s="10">
        <f>Kluppierungsprotokoll!D17*$B17</f>
        <v>0</v>
      </c>
      <c r="E17" s="10">
        <f>Kluppierungsprotokoll!E17*$B17</f>
        <v>12.16</v>
      </c>
      <c r="F17" s="10">
        <f>Kluppierungsprotokoll!F17*$B17</f>
        <v>0</v>
      </c>
      <c r="G17" s="10">
        <f>Kluppierungsprotokoll!G17*$B17</f>
        <v>0</v>
      </c>
      <c r="H17" s="10">
        <f>Kluppierungsprotokoll!H17*$B17</f>
        <v>0</v>
      </c>
      <c r="I17" s="10">
        <f>Kluppierungsprotokoll!I17*$B17</f>
        <v>0</v>
      </c>
      <c r="J17" s="10">
        <f>Kluppierungsprotokoll!J17*$B17</f>
        <v>0</v>
      </c>
      <c r="K17" s="10">
        <f>Kluppierungsprotokoll!K17*$B17</f>
        <v>0</v>
      </c>
      <c r="L17" s="10">
        <f>Kluppierungsprotokoll!L17*$B17</f>
        <v>0</v>
      </c>
      <c r="M17" s="10">
        <f>Kluppierungsprotokoll!M17*$B17</f>
        <v>0</v>
      </c>
      <c r="N17" s="10">
        <f>Kluppierungsprotokoll!N17*$B17</f>
        <v>0</v>
      </c>
      <c r="O17" s="10">
        <f>Kluppierungsprotokoll!O17*$B17</f>
        <v>0</v>
      </c>
      <c r="P17" s="10">
        <f>Kluppierungsprotokoll!P17*$B17</f>
        <v>0</v>
      </c>
      <c r="Q17" s="10">
        <f>Kluppierungsprotokoll!Q17*$B17</f>
        <v>0</v>
      </c>
      <c r="R17" s="10">
        <f>Kluppierungsprotokoll!R17*$B17</f>
        <v>0</v>
      </c>
      <c r="S17" s="10">
        <f>Kluppierungsprotokoll!S17*$B17</f>
        <v>0</v>
      </c>
    </row>
    <row r="18" spans="1:19" x14ac:dyDescent="0.25">
      <c r="A18" s="10">
        <f>Kluppierungsprotokoll!A18</f>
        <v>54</v>
      </c>
      <c r="B18" s="10">
        <f>Kluppierungsprotokoll!B18</f>
        <v>1.77</v>
      </c>
      <c r="C18" s="10">
        <f>Kluppierungsprotokoll!C18*$B18</f>
        <v>0</v>
      </c>
      <c r="D18" s="10">
        <f>Kluppierungsprotokoll!D18*$B18</f>
        <v>0</v>
      </c>
      <c r="E18" s="10">
        <f>Kluppierungsprotokoll!E18*$B18</f>
        <v>31.86</v>
      </c>
      <c r="F18" s="10">
        <f>Kluppierungsprotokoll!F18*$B18</f>
        <v>0</v>
      </c>
      <c r="G18" s="10">
        <f>Kluppierungsprotokoll!G18*$B18</f>
        <v>0</v>
      </c>
      <c r="H18" s="10">
        <f>Kluppierungsprotokoll!H18*$B18</f>
        <v>0</v>
      </c>
      <c r="I18" s="10">
        <f>Kluppierungsprotokoll!I18*$B18</f>
        <v>0</v>
      </c>
      <c r="J18" s="10">
        <f>Kluppierungsprotokoll!J18*$B18</f>
        <v>0</v>
      </c>
      <c r="K18" s="10">
        <f>Kluppierungsprotokoll!K18*$B18</f>
        <v>0</v>
      </c>
      <c r="L18" s="10">
        <f>Kluppierungsprotokoll!L18*$B18</f>
        <v>0</v>
      </c>
      <c r="M18" s="10">
        <f>Kluppierungsprotokoll!M18*$B18</f>
        <v>0</v>
      </c>
      <c r="N18" s="10">
        <f>Kluppierungsprotokoll!N18*$B18</f>
        <v>0</v>
      </c>
      <c r="O18" s="10">
        <f>Kluppierungsprotokoll!O18*$B18</f>
        <v>0</v>
      </c>
      <c r="P18" s="10">
        <f>Kluppierungsprotokoll!P18*$B18</f>
        <v>0</v>
      </c>
      <c r="Q18" s="10">
        <f>Kluppierungsprotokoll!Q18*$B18</f>
        <v>0</v>
      </c>
      <c r="R18" s="10">
        <f>Kluppierungsprotokoll!R18*$B18</f>
        <v>0</v>
      </c>
      <c r="S18" s="10">
        <f>Kluppierungsprotokoll!S18*$B18</f>
        <v>0</v>
      </c>
    </row>
    <row r="19" spans="1:19" x14ac:dyDescent="0.25">
      <c r="A19" s="10">
        <f>Kluppierungsprotokoll!A19</f>
        <v>58</v>
      </c>
      <c r="B19" s="10">
        <f>Kluppierungsprotokoll!B19</f>
        <v>2.0299999999999998</v>
      </c>
      <c r="C19" s="10">
        <f>Kluppierungsprotokoll!C19*$B19</f>
        <v>0</v>
      </c>
      <c r="D19" s="10">
        <f>Kluppierungsprotokoll!D19*$B19</f>
        <v>0</v>
      </c>
      <c r="E19" s="10">
        <f>Kluppierungsprotokoll!E19*$B19</f>
        <v>32.479999999999997</v>
      </c>
      <c r="F19" s="10">
        <f>Kluppierungsprotokoll!F19*$B19</f>
        <v>0</v>
      </c>
      <c r="G19" s="10">
        <f>Kluppierungsprotokoll!G19*$B19</f>
        <v>0</v>
      </c>
      <c r="H19" s="10">
        <f>Kluppierungsprotokoll!H19*$B19</f>
        <v>0</v>
      </c>
      <c r="I19" s="10">
        <f>Kluppierungsprotokoll!I19*$B19</f>
        <v>0</v>
      </c>
      <c r="J19" s="10">
        <f>Kluppierungsprotokoll!J19*$B19</f>
        <v>0</v>
      </c>
      <c r="K19" s="10">
        <f>Kluppierungsprotokoll!K19*$B19</f>
        <v>0</v>
      </c>
      <c r="L19" s="10">
        <f>Kluppierungsprotokoll!L19*$B19</f>
        <v>0</v>
      </c>
      <c r="M19" s="10">
        <f>Kluppierungsprotokoll!M19*$B19</f>
        <v>0</v>
      </c>
      <c r="N19" s="10">
        <f>Kluppierungsprotokoll!N19*$B19</f>
        <v>0</v>
      </c>
      <c r="O19" s="10">
        <f>Kluppierungsprotokoll!O19*$B19</f>
        <v>0</v>
      </c>
      <c r="P19" s="10">
        <f>Kluppierungsprotokoll!P19*$B19</f>
        <v>0</v>
      </c>
      <c r="Q19" s="10">
        <f>Kluppierungsprotokoll!Q19*$B19</f>
        <v>0</v>
      </c>
      <c r="R19" s="10">
        <f>Kluppierungsprotokoll!R19*$B19</f>
        <v>0</v>
      </c>
      <c r="S19" s="10">
        <f>Kluppierungsprotokoll!S19*$B19</f>
        <v>0</v>
      </c>
    </row>
    <row r="20" spans="1:19" x14ac:dyDescent="0.25">
      <c r="A20" s="10">
        <f>Kluppierungsprotokoll!A20</f>
        <v>62</v>
      </c>
      <c r="B20" s="10">
        <f>Kluppierungsprotokoll!B20</f>
        <v>2.29</v>
      </c>
      <c r="C20" s="10">
        <f>Kluppierungsprotokoll!C20*$B20</f>
        <v>0</v>
      </c>
      <c r="D20" s="10">
        <f>Kluppierungsprotokoll!D20*$B20</f>
        <v>0</v>
      </c>
      <c r="E20" s="10">
        <f>Kluppierungsprotokoll!E20*$B20</f>
        <v>52.67</v>
      </c>
      <c r="F20" s="10">
        <f>Kluppierungsprotokoll!F20*$B20</f>
        <v>0</v>
      </c>
      <c r="G20" s="10">
        <f>Kluppierungsprotokoll!G20*$B20</f>
        <v>0</v>
      </c>
      <c r="H20" s="10">
        <f>Kluppierungsprotokoll!H20*$B20</f>
        <v>0</v>
      </c>
      <c r="I20" s="10">
        <f>Kluppierungsprotokoll!I20*$B20</f>
        <v>0</v>
      </c>
      <c r="J20" s="10">
        <f>Kluppierungsprotokoll!J20*$B20</f>
        <v>0</v>
      </c>
      <c r="K20" s="10">
        <f>Kluppierungsprotokoll!K20*$B20</f>
        <v>0</v>
      </c>
      <c r="L20" s="10">
        <f>Kluppierungsprotokoll!L20*$B20</f>
        <v>0</v>
      </c>
      <c r="M20" s="10">
        <f>Kluppierungsprotokoll!M20*$B20</f>
        <v>0</v>
      </c>
      <c r="N20" s="10">
        <f>Kluppierungsprotokoll!N20*$B20</f>
        <v>0</v>
      </c>
      <c r="O20" s="10">
        <f>Kluppierungsprotokoll!O20*$B20</f>
        <v>0</v>
      </c>
      <c r="P20" s="10">
        <f>Kluppierungsprotokoll!P20*$B20</f>
        <v>0</v>
      </c>
      <c r="Q20" s="10">
        <f>Kluppierungsprotokoll!Q20*$B20</f>
        <v>0</v>
      </c>
      <c r="R20" s="10">
        <f>Kluppierungsprotokoll!R20*$B20</f>
        <v>0</v>
      </c>
      <c r="S20" s="10">
        <f>Kluppierungsprotokoll!S20*$B20</f>
        <v>0</v>
      </c>
    </row>
    <row r="21" spans="1:19" x14ac:dyDescent="0.25">
      <c r="A21" s="10">
        <f>Kluppierungsprotokoll!A21</f>
        <v>66</v>
      </c>
      <c r="B21" s="10">
        <f>Kluppierungsprotokoll!B21</f>
        <v>2.56</v>
      </c>
      <c r="C21" s="10">
        <f>Kluppierungsprotokoll!C21*$B21</f>
        <v>0</v>
      </c>
      <c r="D21" s="10">
        <f>Kluppierungsprotokoll!D21*$B21</f>
        <v>0</v>
      </c>
      <c r="E21" s="10">
        <f>Kluppierungsprotokoll!E21*$B21</f>
        <v>30.72</v>
      </c>
      <c r="F21" s="10">
        <f>Kluppierungsprotokoll!F21*$B21</f>
        <v>0</v>
      </c>
      <c r="G21" s="10">
        <f>Kluppierungsprotokoll!G21*$B21</f>
        <v>0</v>
      </c>
      <c r="H21" s="10">
        <f>Kluppierungsprotokoll!H21*$B21</f>
        <v>0</v>
      </c>
      <c r="I21" s="10">
        <f>Kluppierungsprotokoll!I21*$B21</f>
        <v>0</v>
      </c>
      <c r="J21" s="10">
        <f>Kluppierungsprotokoll!J21*$B21</f>
        <v>0</v>
      </c>
      <c r="K21" s="10">
        <f>Kluppierungsprotokoll!K21*$B21</f>
        <v>0</v>
      </c>
      <c r="L21" s="10">
        <f>Kluppierungsprotokoll!L21*$B21</f>
        <v>0</v>
      </c>
      <c r="M21" s="10">
        <f>Kluppierungsprotokoll!M21*$B21</f>
        <v>0</v>
      </c>
      <c r="N21" s="10">
        <f>Kluppierungsprotokoll!N21*$B21</f>
        <v>0</v>
      </c>
      <c r="O21" s="10">
        <f>Kluppierungsprotokoll!O21*$B21</f>
        <v>0</v>
      </c>
      <c r="P21" s="10">
        <f>Kluppierungsprotokoll!P21*$B21</f>
        <v>0</v>
      </c>
      <c r="Q21" s="10">
        <f>Kluppierungsprotokoll!Q21*$B21</f>
        <v>0</v>
      </c>
      <c r="R21" s="10">
        <f>Kluppierungsprotokoll!R21*$B21</f>
        <v>0</v>
      </c>
      <c r="S21" s="10">
        <f>Kluppierungsprotokoll!S21*$B21</f>
        <v>0</v>
      </c>
    </row>
    <row r="22" spans="1:19" x14ac:dyDescent="0.25">
      <c r="A22" s="10">
        <f>Kluppierungsprotokoll!A22</f>
        <v>70</v>
      </c>
      <c r="B22" s="10">
        <f>Kluppierungsprotokoll!B22</f>
        <v>2.83</v>
      </c>
      <c r="C22" s="10">
        <f>Kluppierungsprotokoll!C22*$B22</f>
        <v>0</v>
      </c>
      <c r="D22" s="10">
        <f>Kluppierungsprotokoll!D22*$B22</f>
        <v>0</v>
      </c>
      <c r="E22" s="10">
        <f>Kluppierungsprotokoll!E22*$B22</f>
        <v>22.64</v>
      </c>
      <c r="F22" s="10">
        <f>Kluppierungsprotokoll!F22*$B22</f>
        <v>0</v>
      </c>
      <c r="G22" s="10">
        <f>Kluppierungsprotokoll!G22*$B22</f>
        <v>0</v>
      </c>
      <c r="H22" s="10">
        <f>Kluppierungsprotokoll!H22*$B22</f>
        <v>0</v>
      </c>
      <c r="I22" s="10">
        <f>Kluppierungsprotokoll!I22*$B22</f>
        <v>0</v>
      </c>
      <c r="J22" s="10">
        <f>Kluppierungsprotokoll!J22*$B22</f>
        <v>0</v>
      </c>
      <c r="K22" s="10">
        <f>Kluppierungsprotokoll!K22*$B22</f>
        <v>0</v>
      </c>
      <c r="L22" s="10">
        <f>Kluppierungsprotokoll!L22*$B22</f>
        <v>0</v>
      </c>
      <c r="M22" s="10">
        <f>Kluppierungsprotokoll!M22*$B22</f>
        <v>0</v>
      </c>
      <c r="N22" s="10">
        <f>Kluppierungsprotokoll!N22*$B22</f>
        <v>0</v>
      </c>
      <c r="O22" s="10">
        <f>Kluppierungsprotokoll!O22*$B22</f>
        <v>0</v>
      </c>
      <c r="P22" s="10">
        <f>Kluppierungsprotokoll!P22*$B22</f>
        <v>0</v>
      </c>
      <c r="Q22" s="10">
        <f>Kluppierungsprotokoll!Q22*$B22</f>
        <v>0</v>
      </c>
      <c r="R22" s="10">
        <f>Kluppierungsprotokoll!R22*$B22</f>
        <v>0</v>
      </c>
      <c r="S22" s="10">
        <f>Kluppierungsprotokoll!S22*$B22</f>
        <v>0</v>
      </c>
    </row>
    <row r="23" spans="1:19" x14ac:dyDescent="0.25">
      <c r="A23" s="10">
        <f>Kluppierungsprotokoll!A23</f>
        <v>74</v>
      </c>
      <c r="B23" s="10">
        <f>Kluppierungsprotokoll!B23</f>
        <v>3.1</v>
      </c>
      <c r="C23" s="10">
        <f>Kluppierungsprotokoll!C23*$B23</f>
        <v>0</v>
      </c>
      <c r="D23" s="10">
        <f>Kluppierungsprotokoll!D23*$B23</f>
        <v>0</v>
      </c>
      <c r="E23" s="10">
        <f>Kluppierungsprotokoll!E23*$B23</f>
        <v>18.600000000000001</v>
      </c>
      <c r="F23" s="10">
        <f>Kluppierungsprotokoll!F23*$B23</f>
        <v>0</v>
      </c>
      <c r="G23" s="10">
        <f>Kluppierungsprotokoll!G23*$B23</f>
        <v>0</v>
      </c>
      <c r="H23" s="10">
        <f>Kluppierungsprotokoll!H23*$B23</f>
        <v>0</v>
      </c>
      <c r="I23" s="10">
        <f>Kluppierungsprotokoll!I23*$B23</f>
        <v>0</v>
      </c>
      <c r="J23" s="10">
        <f>Kluppierungsprotokoll!J23*$B23</f>
        <v>0</v>
      </c>
      <c r="K23" s="10">
        <f>Kluppierungsprotokoll!K23*$B23</f>
        <v>0</v>
      </c>
      <c r="L23" s="10">
        <f>Kluppierungsprotokoll!L23*$B23</f>
        <v>0</v>
      </c>
      <c r="M23" s="10">
        <f>Kluppierungsprotokoll!M23*$B23</f>
        <v>0</v>
      </c>
      <c r="N23" s="10">
        <f>Kluppierungsprotokoll!N23*$B23</f>
        <v>0</v>
      </c>
      <c r="O23" s="10">
        <f>Kluppierungsprotokoll!O23*$B23</f>
        <v>0</v>
      </c>
      <c r="P23" s="10">
        <f>Kluppierungsprotokoll!P23*$B23</f>
        <v>0</v>
      </c>
      <c r="Q23" s="10">
        <f>Kluppierungsprotokoll!Q23*$B23</f>
        <v>0</v>
      </c>
      <c r="R23" s="10">
        <f>Kluppierungsprotokoll!R23*$B23</f>
        <v>0</v>
      </c>
      <c r="S23" s="10">
        <f>Kluppierungsprotokoll!S23*$B23</f>
        <v>0</v>
      </c>
    </row>
    <row r="24" spans="1:19" x14ac:dyDescent="0.25">
      <c r="A24" s="10">
        <f>Kluppierungsprotokoll!A24</f>
        <v>78</v>
      </c>
      <c r="B24" s="10">
        <f>Kluppierungsprotokoll!B24</f>
        <v>3.38</v>
      </c>
      <c r="C24" s="10">
        <f>Kluppierungsprotokoll!C24*$B24</f>
        <v>0</v>
      </c>
      <c r="D24" s="10">
        <f>Kluppierungsprotokoll!D24*$B24</f>
        <v>0</v>
      </c>
      <c r="E24" s="10">
        <f>Kluppierungsprotokoll!E24*$B24</f>
        <v>3.38</v>
      </c>
      <c r="F24" s="10">
        <f>Kluppierungsprotokoll!F24*$B24</f>
        <v>0</v>
      </c>
      <c r="G24" s="10">
        <f>Kluppierungsprotokoll!G24*$B24</f>
        <v>0</v>
      </c>
      <c r="H24" s="10">
        <f>Kluppierungsprotokoll!H24*$B24</f>
        <v>0</v>
      </c>
      <c r="I24" s="10">
        <f>Kluppierungsprotokoll!I24*$B24</f>
        <v>0</v>
      </c>
      <c r="J24" s="10">
        <f>Kluppierungsprotokoll!J24*$B24</f>
        <v>0</v>
      </c>
      <c r="K24" s="10">
        <f>Kluppierungsprotokoll!K24*$B24</f>
        <v>0</v>
      </c>
      <c r="L24" s="10">
        <f>Kluppierungsprotokoll!L24*$B24</f>
        <v>0</v>
      </c>
      <c r="M24" s="10">
        <f>Kluppierungsprotokoll!M24*$B24</f>
        <v>0</v>
      </c>
      <c r="N24" s="10">
        <f>Kluppierungsprotokoll!N24*$B24</f>
        <v>0</v>
      </c>
      <c r="O24" s="10">
        <f>Kluppierungsprotokoll!O24*$B24</f>
        <v>0</v>
      </c>
      <c r="P24" s="10">
        <f>Kluppierungsprotokoll!P24*$B24</f>
        <v>0</v>
      </c>
      <c r="Q24" s="10">
        <f>Kluppierungsprotokoll!Q24*$B24</f>
        <v>0</v>
      </c>
      <c r="R24" s="10">
        <f>Kluppierungsprotokoll!R24*$B24</f>
        <v>0</v>
      </c>
      <c r="S24" s="10">
        <f>Kluppierungsprotokoll!S24*$B24</f>
        <v>0</v>
      </c>
    </row>
    <row r="25" spans="1:19" x14ac:dyDescent="0.25">
      <c r="A25" s="10">
        <f>Kluppierungsprotokoll!A25</f>
        <v>82</v>
      </c>
      <c r="B25" s="10">
        <f>Kluppierungsprotokoll!B25</f>
        <v>3.66</v>
      </c>
      <c r="C25" s="10">
        <f>Kluppierungsprotokoll!C25*$B25</f>
        <v>0</v>
      </c>
      <c r="D25" s="10">
        <f>Kluppierungsprotokoll!D25*$B25</f>
        <v>0</v>
      </c>
      <c r="E25" s="10">
        <f>Kluppierungsprotokoll!E25*$B25</f>
        <v>10.98</v>
      </c>
      <c r="F25" s="10">
        <f>Kluppierungsprotokoll!F25*$B25</f>
        <v>0</v>
      </c>
      <c r="G25" s="10">
        <f>Kluppierungsprotokoll!G25*$B25</f>
        <v>0</v>
      </c>
      <c r="H25" s="10">
        <f>Kluppierungsprotokoll!H25*$B25</f>
        <v>0</v>
      </c>
      <c r="I25" s="10">
        <f>Kluppierungsprotokoll!I25*$B25</f>
        <v>0</v>
      </c>
      <c r="J25" s="10">
        <f>Kluppierungsprotokoll!J25*$B25</f>
        <v>0</v>
      </c>
      <c r="K25" s="10">
        <f>Kluppierungsprotokoll!K25*$B25</f>
        <v>0</v>
      </c>
      <c r="L25" s="10">
        <f>Kluppierungsprotokoll!L25*$B25</f>
        <v>0</v>
      </c>
      <c r="M25" s="10">
        <f>Kluppierungsprotokoll!M25*$B25</f>
        <v>0</v>
      </c>
      <c r="N25" s="10">
        <f>Kluppierungsprotokoll!N25*$B25</f>
        <v>0</v>
      </c>
      <c r="O25" s="10">
        <f>Kluppierungsprotokoll!O25*$B25</f>
        <v>0</v>
      </c>
      <c r="P25" s="10">
        <f>Kluppierungsprotokoll!P25*$B25</f>
        <v>0</v>
      </c>
      <c r="Q25" s="10">
        <f>Kluppierungsprotokoll!Q25*$B25</f>
        <v>0</v>
      </c>
      <c r="R25" s="10">
        <f>Kluppierungsprotokoll!R25*$B25</f>
        <v>0</v>
      </c>
      <c r="S25" s="10">
        <f>Kluppierungsprotokoll!S25*$B25</f>
        <v>0</v>
      </c>
    </row>
    <row r="26" spans="1:19" x14ac:dyDescent="0.25">
      <c r="A26" s="10">
        <f>Kluppierungsprotokoll!A26</f>
        <v>86</v>
      </c>
      <c r="B26" s="10">
        <f>Kluppierungsprotokoll!B26</f>
        <v>3.95</v>
      </c>
      <c r="C26" s="10">
        <f>Kluppierungsprotokoll!C26*$B26</f>
        <v>0</v>
      </c>
      <c r="D26" s="10">
        <f>Kluppierungsprotokoll!D26*$B26</f>
        <v>0</v>
      </c>
      <c r="E26" s="10">
        <f>Kluppierungsprotokoll!E26*$B26</f>
        <v>7.9</v>
      </c>
      <c r="F26" s="10">
        <f>Kluppierungsprotokoll!F26*$B26</f>
        <v>0</v>
      </c>
      <c r="G26" s="10">
        <f>Kluppierungsprotokoll!G26*$B26</f>
        <v>0</v>
      </c>
      <c r="H26" s="10">
        <f>Kluppierungsprotokoll!H26*$B26</f>
        <v>0</v>
      </c>
      <c r="I26" s="10">
        <f>Kluppierungsprotokoll!I26*$B26</f>
        <v>0</v>
      </c>
      <c r="J26" s="10">
        <f>Kluppierungsprotokoll!J26*$B26</f>
        <v>0</v>
      </c>
      <c r="K26" s="10">
        <f>Kluppierungsprotokoll!K26*$B26</f>
        <v>0</v>
      </c>
      <c r="L26" s="10">
        <f>Kluppierungsprotokoll!L26*$B26</f>
        <v>0</v>
      </c>
      <c r="M26" s="10">
        <f>Kluppierungsprotokoll!M26*$B26</f>
        <v>0</v>
      </c>
      <c r="N26" s="10">
        <f>Kluppierungsprotokoll!N26*$B26</f>
        <v>0</v>
      </c>
      <c r="O26" s="10">
        <f>Kluppierungsprotokoll!O26*$B26</f>
        <v>0</v>
      </c>
      <c r="P26" s="10">
        <f>Kluppierungsprotokoll!P26*$B26</f>
        <v>0</v>
      </c>
      <c r="Q26" s="10">
        <f>Kluppierungsprotokoll!Q26*$B26</f>
        <v>0</v>
      </c>
      <c r="R26" s="10">
        <f>Kluppierungsprotokoll!R26*$B26</f>
        <v>0</v>
      </c>
      <c r="S26" s="10">
        <f>Kluppierungsprotokoll!S26*$B26</f>
        <v>0</v>
      </c>
    </row>
    <row r="27" spans="1:19" x14ac:dyDescent="0.25">
      <c r="A27" s="10">
        <f>Kluppierungsprotokoll!A27</f>
        <v>90</v>
      </c>
      <c r="B27" s="10">
        <f>Kluppierungsprotokoll!B27</f>
        <v>4.25</v>
      </c>
      <c r="C27" s="10">
        <f>Kluppierungsprotokoll!C27*$B27</f>
        <v>0</v>
      </c>
      <c r="D27" s="10">
        <f>Kluppierungsprotokoll!D27*$B27</f>
        <v>0</v>
      </c>
      <c r="E27" s="10">
        <f>Kluppierungsprotokoll!E27*$B27</f>
        <v>0</v>
      </c>
      <c r="F27" s="10">
        <f>Kluppierungsprotokoll!F27*$B27</f>
        <v>0</v>
      </c>
      <c r="G27" s="10">
        <f>Kluppierungsprotokoll!G27*$B27</f>
        <v>0</v>
      </c>
      <c r="H27" s="10">
        <f>Kluppierungsprotokoll!H27*$B27</f>
        <v>0</v>
      </c>
      <c r="I27" s="10">
        <f>Kluppierungsprotokoll!I27*$B27</f>
        <v>0</v>
      </c>
      <c r="J27" s="10">
        <f>Kluppierungsprotokoll!J27*$B27</f>
        <v>0</v>
      </c>
      <c r="K27" s="10">
        <f>Kluppierungsprotokoll!K27*$B27</f>
        <v>0</v>
      </c>
      <c r="L27" s="10">
        <f>Kluppierungsprotokoll!L27*$B27</f>
        <v>0</v>
      </c>
      <c r="M27" s="10">
        <f>Kluppierungsprotokoll!M27*$B27</f>
        <v>0</v>
      </c>
      <c r="N27" s="10">
        <f>Kluppierungsprotokoll!N27*$B27</f>
        <v>0</v>
      </c>
      <c r="O27" s="10">
        <f>Kluppierungsprotokoll!O27*$B27</f>
        <v>0</v>
      </c>
      <c r="P27" s="10">
        <f>Kluppierungsprotokoll!P27*$B27</f>
        <v>0</v>
      </c>
      <c r="Q27" s="10">
        <f>Kluppierungsprotokoll!Q27*$B27</f>
        <v>0</v>
      </c>
      <c r="R27" s="10">
        <f>Kluppierungsprotokoll!R27*$B27</f>
        <v>0</v>
      </c>
      <c r="S27" s="10">
        <f>Kluppierungsprotokoll!S27*$B27</f>
        <v>0</v>
      </c>
    </row>
    <row r="28" spans="1:19" x14ac:dyDescent="0.25">
      <c r="A28" s="10">
        <f>Kluppierungsprotokoll!A28</f>
        <v>94</v>
      </c>
      <c r="B28" s="10">
        <f>Kluppierungsprotokoll!B28</f>
        <v>4.55</v>
      </c>
      <c r="C28" s="10">
        <f>Kluppierungsprotokoll!C28*$B28</f>
        <v>0</v>
      </c>
      <c r="D28" s="10">
        <f>Kluppierungsprotokoll!D28*$B28</f>
        <v>0</v>
      </c>
      <c r="E28" s="10">
        <f>Kluppierungsprotokoll!E28*$B28</f>
        <v>0</v>
      </c>
      <c r="F28" s="10">
        <f>Kluppierungsprotokoll!F28*$B28</f>
        <v>0</v>
      </c>
      <c r="G28" s="10">
        <f>Kluppierungsprotokoll!G28*$B28</f>
        <v>0</v>
      </c>
      <c r="H28" s="10">
        <f>Kluppierungsprotokoll!H28*$B28</f>
        <v>0</v>
      </c>
      <c r="I28" s="10">
        <f>Kluppierungsprotokoll!I28*$B28</f>
        <v>0</v>
      </c>
      <c r="J28" s="10">
        <f>Kluppierungsprotokoll!J28*$B28</f>
        <v>0</v>
      </c>
      <c r="K28" s="10">
        <f>Kluppierungsprotokoll!K28*$B28</f>
        <v>0</v>
      </c>
      <c r="L28" s="10">
        <f>Kluppierungsprotokoll!L28*$B28</f>
        <v>0</v>
      </c>
      <c r="M28" s="10">
        <f>Kluppierungsprotokoll!M28*$B28</f>
        <v>0</v>
      </c>
      <c r="N28" s="10">
        <f>Kluppierungsprotokoll!N28*$B28</f>
        <v>0</v>
      </c>
      <c r="O28" s="10">
        <f>Kluppierungsprotokoll!O28*$B28</f>
        <v>0</v>
      </c>
      <c r="P28" s="10">
        <f>Kluppierungsprotokoll!P28*$B28</f>
        <v>0</v>
      </c>
      <c r="Q28" s="10">
        <f>Kluppierungsprotokoll!Q28*$B28</f>
        <v>0</v>
      </c>
      <c r="R28" s="10">
        <f>Kluppierungsprotokoll!R28*$B28</f>
        <v>0</v>
      </c>
      <c r="S28" s="10">
        <f>Kluppierungsprotokoll!S28*$B28</f>
        <v>0</v>
      </c>
    </row>
    <row r="29" spans="1:19" x14ac:dyDescent="0.25">
      <c r="A29" s="10">
        <f>Kluppierungsprotokoll!A29</f>
        <v>0</v>
      </c>
      <c r="B29" s="10">
        <f>Kluppierungsprotokoll!B29</f>
        <v>0</v>
      </c>
      <c r="C29" s="10">
        <f>Kluppierungsprotokoll!C29*$B29</f>
        <v>0</v>
      </c>
      <c r="D29" s="10">
        <f>Kluppierungsprotokoll!D29*$B29</f>
        <v>0</v>
      </c>
      <c r="E29" s="10">
        <f>Kluppierungsprotokoll!E29*$B29</f>
        <v>0</v>
      </c>
      <c r="F29" s="10">
        <f>Kluppierungsprotokoll!F29*$B29</f>
        <v>0</v>
      </c>
      <c r="G29" s="10">
        <f>Kluppierungsprotokoll!G29*$B29</f>
        <v>0</v>
      </c>
      <c r="H29" s="10">
        <f>Kluppierungsprotokoll!H29*$B29</f>
        <v>0</v>
      </c>
      <c r="I29" s="10">
        <f>Kluppierungsprotokoll!I29*$B29</f>
        <v>0</v>
      </c>
      <c r="J29" s="10">
        <f>Kluppierungsprotokoll!J29*$B29</f>
        <v>0</v>
      </c>
      <c r="K29" s="10">
        <f>Kluppierungsprotokoll!K29*$B29</f>
        <v>0</v>
      </c>
      <c r="L29" s="10">
        <f>Kluppierungsprotokoll!L29*$B29</f>
        <v>0</v>
      </c>
      <c r="M29" s="10">
        <f>Kluppierungsprotokoll!M29*$B29</f>
        <v>0</v>
      </c>
      <c r="N29" s="10">
        <f>Kluppierungsprotokoll!N29*$B29</f>
        <v>0</v>
      </c>
      <c r="O29" s="10">
        <f>Kluppierungsprotokoll!O29*$B29</f>
        <v>0</v>
      </c>
      <c r="P29" s="10">
        <f>Kluppierungsprotokoll!P29*$B29</f>
        <v>0</v>
      </c>
      <c r="Q29" s="10">
        <f>Kluppierungsprotokoll!Q29*$B29</f>
        <v>0</v>
      </c>
      <c r="R29" s="10">
        <f>Kluppierungsprotokoll!R29*$B29</f>
        <v>0</v>
      </c>
      <c r="S29" s="10">
        <f>Kluppierungsprotokoll!S29*$B29</f>
        <v>0</v>
      </c>
    </row>
    <row r="30" spans="1:19" x14ac:dyDescent="0.25">
      <c r="A30" s="10">
        <f>Kluppierungsprotokoll!A30</f>
        <v>0</v>
      </c>
      <c r="B30" s="10">
        <f>Kluppierungsprotokoll!B30</f>
        <v>0</v>
      </c>
      <c r="C30" s="10">
        <f>Kluppierungsprotokoll!C30*$B30</f>
        <v>0</v>
      </c>
      <c r="D30" s="10">
        <f>Kluppierungsprotokoll!D30*$B30</f>
        <v>0</v>
      </c>
      <c r="E30" s="10">
        <f>Kluppierungsprotokoll!E30*$B30</f>
        <v>0</v>
      </c>
      <c r="F30" s="10">
        <f>Kluppierungsprotokoll!F30*$B30</f>
        <v>0</v>
      </c>
      <c r="G30" s="10">
        <f>Kluppierungsprotokoll!G30*$B30</f>
        <v>0</v>
      </c>
      <c r="H30" s="10">
        <f>Kluppierungsprotokoll!H30*$B30</f>
        <v>0</v>
      </c>
      <c r="I30" s="10">
        <f>Kluppierungsprotokoll!I30*$B30</f>
        <v>0</v>
      </c>
      <c r="J30" s="10">
        <f>Kluppierungsprotokoll!J30*$B30</f>
        <v>0</v>
      </c>
      <c r="K30" s="10">
        <f>Kluppierungsprotokoll!K30*$B30</f>
        <v>0</v>
      </c>
      <c r="L30" s="10">
        <f>Kluppierungsprotokoll!L30*$B30</f>
        <v>0</v>
      </c>
      <c r="M30" s="10">
        <f>Kluppierungsprotokoll!M30*$B30</f>
        <v>0</v>
      </c>
      <c r="N30" s="10">
        <f>Kluppierungsprotokoll!N30*$B30</f>
        <v>0</v>
      </c>
      <c r="O30" s="10">
        <f>Kluppierungsprotokoll!O30*$B30</f>
        <v>0</v>
      </c>
      <c r="P30" s="10">
        <f>Kluppierungsprotokoll!P30*$B30</f>
        <v>0</v>
      </c>
      <c r="Q30" s="10">
        <f>Kluppierungsprotokoll!Q30*$B30</f>
        <v>0</v>
      </c>
      <c r="R30" s="10">
        <f>Kluppierungsprotokoll!R30*$B30</f>
        <v>0</v>
      </c>
      <c r="S30" s="10">
        <f>Kluppierungsprotokoll!S30*$B30</f>
        <v>0</v>
      </c>
    </row>
    <row r="31" spans="1:19" x14ac:dyDescent="0.25">
      <c r="A31" s="10">
        <f>Kluppierungsprotokoll!A31</f>
        <v>0</v>
      </c>
      <c r="B31" s="10">
        <f>Kluppierungsprotokoll!B31</f>
        <v>0</v>
      </c>
      <c r="C31" s="10">
        <f>Kluppierungsprotokoll!C31*$B31</f>
        <v>0</v>
      </c>
      <c r="D31" s="10">
        <f>Kluppierungsprotokoll!D31*$B31</f>
        <v>0</v>
      </c>
      <c r="E31" s="10">
        <f>Kluppierungsprotokoll!E31*$B31</f>
        <v>0</v>
      </c>
      <c r="F31" s="10">
        <f>Kluppierungsprotokoll!F31*$B31</f>
        <v>0</v>
      </c>
      <c r="G31" s="10">
        <f>Kluppierungsprotokoll!G31*$B31</f>
        <v>0</v>
      </c>
      <c r="H31" s="10">
        <f>Kluppierungsprotokoll!H31*$B31</f>
        <v>0</v>
      </c>
      <c r="I31" s="10">
        <f>Kluppierungsprotokoll!I31*$B31</f>
        <v>0</v>
      </c>
      <c r="J31" s="10">
        <f>Kluppierungsprotokoll!J31*$B31</f>
        <v>0</v>
      </c>
      <c r="K31" s="10">
        <f>Kluppierungsprotokoll!K31*$B31</f>
        <v>0</v>
      </c>
      <c r="L31" s="10">
        <f>Kluppierungsprotokoll!L31*$B31</f>
        <v>0</v>
      </c>
      <c r="M31" s="10">
        <f>Kluppierungsprotokoll!M31*$B31</f>
        <v>0</v>
      </c>
      <c r="N31" s="10">
        <f>Kluppierungsprotokoll!N31*$B31</f>
        <v>0</v>
      </c>
      <c r="O31" s="10">
        <f>Kluppierungsprotokoll!O31*$B31</f>
        <v>0</v>
      </c>
      <c r="P31" s="10">
        <f>Kluppierungsprotokoll!P31*$B31</f>
        <v>0</v>
      </c>
      <c r="Q31" s="10">
        <f>Kluppierungsprotokoll!Q31*$B31</f>
        <v>0</v>
      </c>
      <c r="R31" s="10">
        <f>Kluppierungsprotokoll!R31*$B31</f>
        <v>0</v>
      </c>
      <c r="S31" s="10">
        <f>Kluppierungsprotokoll!S31*$B31</f>
        <v>0</v>
      </c>
    </row>
    <row r="32" spans="1:19" x14ac:dyDescent="0.25">
      <c r="A32" s="10">
        <f>Kluppierungsprotokoll!A32</f>
        <v>0</v>
      </c>
      <c r="B32" s="10">
        <f>Kluppierungsprotokoll!B32</f>
        <v>0</v>
      </c>
      <c r="C32" s="10">
        <f>Kluppierungsprotokoll!C32*$B32</f>
        <v>0</v>
      </c>
      <c r="D32" s="10">
        <f>Kluppierungsprotokoll!D32*$B32</f>
        <v>0</v>
      </c>
      <c r="E32" s="10">
        <f>Kluppierungsprotokoll!E32*$B32</f>
        <v>0</v>
      </c>
      <c r="F32" s="10">
        <f>Kluppierungsprotokoll!F32*$B32</f>
        <v>0</v>
      </c>
      <c r="G32" s="10">
        <f>Kluppierungsprotokoll!G32*$B32</f>
        <v>0</v>
      </c>
      <c r="H32" s="10">
        <f>Kluppierungsprotokoll!H32*$B32</f>
        <v>0</v>
      </c>
      <c r="I32" s="10">
        <f>Kluppierungsprotokoll!I32*$B32</f>
        <v>0</v>
      </c>
      <c r="J32" s="10">
        <f>Kluppierungsprotokoll!J32*$B32</f>
        <v>0</v>
      </c>
      <c r="K32" s="10">
        <f>Kluppierungsprotokoll!K32*$B32</f>
        <v>0</v>
      </c>
      <c r="L32" s="10">
        <f>Kluppierungsprotokoll!L32*$B32</f>
        <v>0</v>
      </c>
      <c r="M32" s="10">
        <f>Kluppierungsprotokoll!M32*$B32</f>
        <v>0</v>
      </c>
      <c r="N32" s="10">
        <f>Kluppierungsprotokoll!N32*$B32</f>
        <v>0</v>
      </c>
      <c r="O32" s="10">
        <f>Kluppierungsprotokoll!O32*$B32</f>
        <v>0</v>
      </c>
      <c r="P32" s="10">
        <f>Kluppierungsprotokoll!P32*$B32</f>
        <v>0</v>
      </c>
      <c r="Q32" s="10">
        <f>Kluppierungsprotokoll!Q32*$B32</f>
        <v>0</v>
      </c>
      <c r="R32" s="10">
        <f>Kluppierungsprotokoll!R32*$B32</f>
        <v>0</v>
      </c>
      <c r="S32" s="10">
        <f>Kluppierungsprotokoll!S32*$B32</f>
        <v>0</v>
      </c>
    </row>
    <row r="33" spans="1:19" x14ac:dyDescent="0.25">
      <c r="A33" s="10">
        <f>Kluppierungsprotokoll!A33</f>
        <v>0</v>
      </c>
      <c r="B33" s="10">
        <f>Kluppierungsprotokoll!B33</f>
        <v>0</v>
      </c>
      <c r="C33" s="10">
        <f>Kluppierungsprotokoll!C33*$B33</f>
        <v>0</v>
      </c>
      <c r="D33" s="10">
        <f>Kluppierungsprotokoll!D33*$B33</f>
        <v>0</v>
      </c>
      <c r="E33" s="10">
        <f>Kluppierungsprotokoll!E33*$B33</f>
        <v>0</v>
      </c>
      <c r="F33" s="10">
        <f>Kluppierungsprotokoll!F33*$B33</f>
        <v>0</v>
      </c>
      <c r="G33" s="10">
        <f>Kluppierungsprotokoll!G33*$B33</f>
        <v>0</v>
      </c>
      <c r="H33" s="10">
        <f>Kluppierungsprotokoll!H33*$B33</f>
        <v>0</v>
      </c>
      <c r="I33" s="10">
        <f>Kluppierungsprotokoll!I33*$B33</f>
        <v>0</v>
      </c>
      <c r="J33" s="10">
        <f>Kluppierungsprotokoll!J33*$B33</f>
        <v>0</v>
      </c>
      <c r="K33" s="10">
        <f>Kluppierungsprotokoll!K33*$B33</f>
        <v>0</v>
      </c>
      <c r="L33" s="10">
        <f>Kluppierungsprotokoll!L33*$B33</f>
        <v>0</v>
      </c>
      <c r="M33" s="10">
        <f>Kluppierungsprotokoll!M33*$B33</f>
        <v>0</v>
      </c>
      <c r="N33" s="10">
        <f>Kluppierungsprotokoll!N33*$B33</f>
        <v>0</v>
      </c>
      <c r="O33" s="10">
        <f>Kluppierungsprotokoll!O33*$B33</f>
        <v>0</v>
      </c>
      <c r="P33" s="10">
        <f>Kluppierungsprotokoll!P33*$B33</f>
        <v>0</v>
      </c>
      <c r="Q33" s="10">
        <f>Kluppierungsprotokoll!Q33*$B33</f>
        <v>0</v>
      </c>
      <c r="R33" s="10">
        <f>Kluppierungsprotokoll!R33*$B33</f>
        <v>0</v>
      </c>
      <c r="S33" s="10">
        <f>Kluppierungsprotokoll!S33*$B33</f>
        <v>0</v>
      </c>
    </row>
    <row r="34" spans="1:19" x14ac:dyDescent="0.25">
      <c r="A34" s="10">
        <f>Kluppierungsprotokoll!A34</f>
        <v>0</v>
      </c>
      <c r="B34" s="10">
        <f>Kluppierungsprotokoll!B34</f>
        <v>0</v>
      </c>
      <c r="C34" s="10">
        <f>Kluppierungsprotokoll!C34*$B34</f>
        <v>0</v>
      </c>
      <c r="D34" s="10">
        <f>Kluppierungsprotokoll!D34*$B34</f>
        <v>0</v>
      </c>
      <c r="E34" s="10">
        <f>Kluppierungsprotokoll!E34*$B34</f>
        <v>0</v>
      </c>
      <c r="F34" s="10">
        <f>Kluppierungsprotokoll!F34*$B34</f>
        <v>0</v>
      </c>
      <c r="G34" s="10">
        <f>Kluppierungsprotokoll!G34*$B34</f>
        <v>0</v>
      </c>
      <c r="H34" s="10">
        <f>Kluppierungsprotokoll!H34*$B34</f>
        <v>0</v>
      </c>
      <c r="I34" s="10">
        <f>Kluppierungsprotokoll!I34*$B34</f>
        <v>0</v>
      </c>
      <c r="J34" s="10">
        <f>Kluppierungsprotokoll!J34*$B34</f>
        <v>0</v>
      </c>
      <c r="K34" s="10">
        <f>Kluppierungsprotokoll!K34*$B34</f>
        <v>0</v>
      </c>
      <c r="L34" s="10">
        <f>Kluppierungsprotokoll!L34*$B34</f>
        <v>0</v>
      </c>
      <c r="M34" s="10">
        <f>Kluppierungsprotokoll!M34*$B34</f>
        <v>0</v>
      </c>
      <c r="N34" s="10">
        <f>Kluppierungsprotokoll!N34*$B34</f>
        <v>0</v>
      </c>
      <c r="O34" s="10">
        <f>Kluppierungsprotokoll!O34*$B34</f>
        <v>0</v>
      </c>
      <c r="P34" s="10">
        <f>Kluppierungsprotokoll!P34*$B34</f>
        <v>0</v>
      </c>
      <c r="Q34" s="10">
        <f>Kluppierungsprotokoll!Q34*$B34</f>
        <v>0</v>
      </c>
      <c r="R34" s="10">
        <f>Kluppierungsprotokoll!R34*$B34</f>
        <v>0</v>
      </c>
      <c r="S34" s="10">
        <f>Kluppierungsprotokoll!S34*$B34</f>
        <v>0</v>
      </c>
    </row>
    <row r="35" spans="1:19" x14ac:dyDescent="0.25">
      <c r="A35" s="10">
        <f>Kluppierungsprotokoll!A35</f>
        <v>0</v>
      </c>
      <c r="B35" s="10">
        <f>Kluppierungsprotokoll!B35</f>
        <v>0</v>
      </c>
      <c r="C35" s="10">
        <f>Kluppierungsprotokoll!C35*$B35</f>
        <v>0</v>
      </c>
      <c r="D35" s="10">
        <f>Kluppierungsprotokoll!D35*$B35</f>
        <v>0</v>
      </c>
      <c r="E35" s="10">
        <f>Kluppierungsprotokoll!E35*$B35</f>
        <v>0</v>
      </c>
      <c r="F35" s="10">
        <f>Kluppierungsprotokoll!F35*$B35</f>
        <v>0</v>
      </c>
      <c r="G35" s="10">
        <f>Kluppierungsprotokoll!G35*$B35</f>
        <v>0</v>
      </c>
      <c r="H35" s="10">
        <f>Kluppierungsprotokoll!H35*$B35</f>
        <v>0</v>
      </c>
      <c r="I35" s="10">
        <f>Kluppierungsprotokoll!I35*$B35</f>
        <v>0</v>
      </c>
      <c r="J35" s="10">
        <f>Kluppierungsprotokoll!J35*$B35</f>
        <v>0</v>
      </c>
      <c r="K35" s="10">
        <f>Kluppierungsprotokoll!K35*$B35</f>
        <v>0</v>
      </c>
      <c r="L35" s="10">
        <f>Kluppierungsprotokoll!L35*$B35</f>
        <v>0</v>
      </c>
      <c r="M35" s="10">
        <f>Kluppierungsprotokoll!M35*$B35</f>
        <v>0</v>
      </c>
      <c r="N35" s="10">
        <f>Kluppierungsprotokoll!N35*$B35</f>
        <v>0</v>
      </c>
      <c r="O35" s="10">
        <f>Kluppierungsprotokoll!O35*$B35</f>
        <v>0</v>
      </c>
      <c r="P35" s="10">
        <f>Kluppierungsprotokoll!P35*$B35</f>
        <v>0</v>
      </c>
      <c r="Q35" s="10">
        <f>Kluppierungsprotokoll!Q35*$B35</f>
        <v>0</v>
      </c>
      <c r="R35" s="10">
        <f>Kluppierungsprotokoll!R35*$B35</f>
        <v>0</v>
      </c>
      <c r="S35" s="10">
        <f>Kluppierungsprotokoll!S35*$B35</f>
        <v>0</v>
      </c>
    </row>
    <row r="36" spans="1:19" x14ac:dyDescent="0.25">
      <c r="A36" s="10">
        <f>Kluppierungsprotokoll!A36</f>
        <v>0</v>
      </c>
      <c r="B36" s="10">
        <f>Kluppierungsprotokoll!B36</f>
        <v>0</v>
      </c>
      <c r="C36" s="10">
        <f>Kluppierungsprotokoll!C36*$B36</f>
        <v>0</v>
      </c>
      <c r="D36" s="10">
        <f>Kluppierungsprotokoll!D36*$B36</f>
        <v>0</v>
      </c>
      <c r="E36" s="10">
        <f>Kluppierungsprotokoll!E36*$B36</f>
        <v>0</v>
      </c>
      <c r="F36" s="10">
        <f>Kluppierungsprotokoll!F36*$B36</f>
        <v>0</v>
      </c>
      <c r="G36" s="10">
        <f>Kluppierungsprotokoll!G36*$B36</f>
        <v>0</v>
      </c>
      <c r="H36" s="10">
        <f>Kluppierungsprotokoll!H36*$B36</f>
        <v>0</v>
      </c>
      <c r="I36" s="10">
        <f>Kluppierungsprotokoll!I36*$B36</f>
        <v>0</v>
      </c>
      <c r="J36" s="10">
        <f>Kluppierungsprotokoll!J36*$B36</f>
        <v>0</v>
      </c>
      <c r="K36" s="10">
        <f>Kluppierungsprotokoll!K36*$B36</f>
        <v>0</v>
      </c>
      <c r="L36" s="10">
        <f>Kluppierungsprotokoll!L36*$B36</f>
        <v>0</v>
      </c>
      <c r="M36" s="10">
        <f>Kluppierungsprotokoll!M36*$B36</f>
        <v>0</v>
      </c>
      <c r="N36" s="10">
        <f>Kluppierungsprotokoll!N36*$B36</f>
        <v>0</v>
      </c>
      <c r="O36" s="10">
        <f>Kluppierungsprotokoll!O36*$B36</f>
        <v>0</v>
      </c>
      <c r="P36" s="10">
        <f>Kluppierungsprotokoll!P36*$B36</f>
        <v>0</v>
      </c>
      <c r="Q36" s="10">
        <f>Kluppierungsprotokoll!Q36*$B36</f>
        <v>0</v>
      </c>
      <c r="R36" s="10">
        <f>Kluppierungsprotokoll!R36*$B36</f>
        <v>0</v>
      </c>
      <c r="S36" s="10">
        <f>Kluppierungsprotokoll!S36*$B36</f>
        <v>0</v>
      </c>
    </row>
    <row r="37" spans="1:19" x14ac:dyDescent="0.25">
      <c r="A37" s="10">
        <f>Kluppierungsprotokoll!A37</f>
        <v>0</v>
      </c>
      <c r="B37" s="10">
        <f>Kluppierungsprotokoll!B37</f>
        <v>0</v>
      </c>
      <c r="C37" s="10">
        <f>Kluppierungsprotokoll!C37*$B37</f>
        <v>0</v>
      </c>
      <c r="D37" s="10">
        <f>Kluppierungsprotokoll!D37*$B37</f>
        <v>0</v>
      </c>
      <c r="E37" s="10">
        <f>Kluppierungsprotokoll!E37*$B37</f>
        <v>0</v>
      </c>
      <c r="F37" s="10">
        <f>Kluppierungsprotokoll!F37*$B37</f>
        <v>0</v>
      </c>
      <c r="G37" s="10">
        <f>Kluppierungsprotokoll!G37*$B37</f>
        <v>0</v>
      </c>
      <c r="H37" s="10">
        <f>Kluppierungsprotokoll!H37*$B37</f>
        <v>0</v>
      </c>
      <c r="I37" s="10">
        <f>Kluppierungsprotokoll!I37*$B37</f>
        <v>0</v>
      </c>
      <c r="J37" s="10">
        <f>Kluppierungsprotokoll!J37*$B37</f>
        <v>0</v>
      </c>
      <c r="K37" s="10">
        <f>Kluppierungsprotokoll!K37*$B37</f>
        <v>0</v>
      </c>
      <c r="L37" s="10">
        <f>Kluppierungsprotokoll!L37*$B37</f>
        <v>0</v>
      </c>
      <c r="M37" s="10">
        <f>Kluppierungsprotokoll!M37*$B37</f>
        <v>0</v>
      </c>
      <c r="N37" s="10">
        <f>Kluppierungsprotokoll!N37*$B37</f>
        <v>0</v>
      </c>
      <c r="O37" s="10">
        <f>Kluppierungsprotokoll!O37*$B37</f>
        <v>0</v>
      </c>
      <c r="P37" s="10">
        <f>Kluppierungsprotokoll!P37*$B37</f>
        <v>0</v>
      </c>
      <c r="Q37" s="10">
        <f>Kluppierungsprotokoll!Q37*$B37</f>
        <v>0</v>
      </c>
      <c r="R37" s="10">
        <f>Kluppierungsprotokoll!R37*$B37</f>
        <v>0</v>
      </c>
      <c r="S37" s="10">
        <f>Kluppierungsprotokoll!S37*$B37</f>
        <v>0</v>
      </c>
    </row>
    <row r="38" spans="1:19" x14ac:dyDescent="0.25">
      <c r="A38" s="10">
        <f>Kluppierungsprotokoll!A38</f>
        <v>0</v>
      </c>
      <c r="B38" s="10">
        <f>Kluppierungsprotokoll!B38</f>
        <v>0</v>
      </c>
      <c r="C38" s="10">
        <f>Kluppierungsprotokoll!C38*$B38</f>
        <v>0</v>
      </c>
      <c r="D38" s="10">
        <f>Kluppierungsprotokoll!D38*$B38</f>
        <v>0</v>
      </c>
      <c r="E38" s="10">
        <f>Kluppierungsprotokoll!E38*$B38</f>
        <v>0</v>
      </c>
      <c r="F38" s="10">
        <f>Kluppierungsprotokoll!F38*$B38</f>
        <v>0</v>
      </c>
      <c r="G38" s="10">
        <f>Kluppierungsprotokoll!G38*$B38</f>
        <v>0</v>
      </c>
      <c r="H38" s="10">
        <f>Kluppierungsprotokoll!H38*$B38</f>
        <v>0</v>
      </c>
      <c r="I38" s="10">
        <f>Kluppierungsprotokoll!I38*$B38</f>
        <v>0</v>
      </c>
      <c r="J38" s="10">
        <f>Kluppierungsprotokoll!J38*$B38</f>
        <v>0</v>
      </c>
      <c r="K38" s="10">
        <f>Kluppierungsprotokoll!K38*$B38</f>
        <v>0</v>
      </c>
      <c r="L38" s="10">
        <f>Kluppierungsprotokoll!L38*$B38</f>
        <v>0</v>
      </c>
      <c r="M38" s="10">
        <f>Kluppierungsprotokoll!M38*$B38</f>
        <v>0</v>
      </c>
      <c r="N38" s="10">
        <f>Kluppierungsprotokoll!N38*$B38</f>
        <v>0</v>
      </c>
      <c r="O38" s="10">
        <f>Kluppierungsprotokoll!O38*$B38</f>
        <v>0</v>
      </c>
      <c r="P38" s="10">
        <f>Kluppierungsprotokoll!P38*$B38</f>
        <v>0</v>
      </c>
      <c r="Q38" s="10">
        <f>Kluppierungsprotokoll!Q38*$B38</f>
        <v>0</v>
      </c>
      <c r="R38" s="10">
        <f>Kluppierungsprotokoll!R38*$B38</f>
        <v>0</v>
      </c>
      <c r="S38" s="10">
        <f>Kluppierungsprotokoll!S38*$B38</f>
        <v>0</v>
      </c>
    </row>
    <row r="39" spans="1:19" x14ac:dyDescent="0.25">
      <c r="A39" s="10">
        <f>Kluppierungsprotokoll!A39</f>
        <v>0</v>
      </c>
      <c r="B39" s="10">
        <f>Kluppierungsprotokoll!B39</f>
        <v>0</v>
      </c>
      <c r="C39" s="10">
        <f>Kluppierungsprotokoll!C39*$B39</f>
        <v>0</v>
      </c>
      <c r="D39" s="10">
        <f>Kluppierungsprotokoll!D39*$B39</f>
        <v>0</v>
      </c>
      <c r="E39" s="10">
        <f>Kluppierungsprotokoll!E39*$B39</f>
        <v>0</v>
      </c>
      <c r="F39" s="10">
        <f>Kluppierungsprotokoll!F39*$B39</f>
        <v>0</v>
      </c>
      <c r="G39" s="10">
        <f>Kluppierungsprotokoll!G39*$B39</f>
        <v>0</v>
      </c>
      <c r="H39" s="10">
        <f>Kluppierungsprotokoll!H39*$B39</f>
        <v>0</v>
      </c>
      <c r="I39" s="10">
        <f>Kluppierungsprotokoll!I39*$B39</f>
        <v>0</v>
      </c>
      <c r="J39" s="10">
        <f>Kluppierungsprotokoll!J39*$B39</f>
        <v>0</v>
      </c>
      <c r="K39" s="10">
        <f>Kluppierungsprotokoll!K39*$B39</f>
        <v>0</v>
      </c>
      <c r="L39" s="10">
        <f>Kluppierungsprotokoll!L39*$B39</f>
        <v>0</v>
      </c>
      <c r="M39" s="10">
        <f>Kluppierungsprotokoll!M39*$B39</f>
        <v>0</v>
      </c>
      <c r="N39" s="10">
        <f>Kluppierungsprotokoll!N39*$B39</f>
        <v>0</v>
      </c>
      <c r="O39" s="10">
        <f>Kluppierungsprotokoll!O39*$B39</f>
        <v>0</v>
      </c>
      <c r="P39" s="10">
        <f>Kluppierungsprotokoll!P39*$B39</f>
        <v>0</v>
      </c>
      <c r="Q39" s="10">
        <f>Kluppierungsprotokoll!Q39*$B39</f>
        <v>0</v>
      </c>
      <c r="R39" s="10">
        <f>Kluppierungsprotokoll!R39*$B39</f>
        <v>0</v>
      </c>
      <c r="S39" s="10">
        <f>Kluppierungsprotokoll!S39*$B39</f>
        <v>0</v>
      </c>
    </row>
    <row r="40" spans="1:19" x14ac:dyDescent="0.25">
      <c r="A40" s="10">
        <f>Kluppierungsprotokoll!A40</f>
        <v>0</v>
      </c>
      <c r="B40" s="10">
        <f>Kluppierungsprotokoll!B40</f>
        <v>0</v>
      </c>
      <c r="C40" s="10">
        <f>Kluppierungsprotokoll!C40*$B40</f>
        <v>0</v>
      </c>
      <c r="D40" s="10">
        <f>Kluppierungsprotokoll!D40*$B40</f>
        <v>0</v>
      </c>
      <c r="E40" s="10">
        <f>Kluppierungsprotokoll!E40*$B40</f>
        <v>0</v>
      </c>
      <c r="F40" s="10">
        <f>Kluppierungsprotokoll!F40*$B40</f>
        <v>0</v>
      </c>
      <c r="G40" s="10">
        <f>Kluppierungsprotokoll!G40*$B40</f>
        <v>0</v>
      </c>
      <c r="H40" s="10">
        <f>Kluppierungsprotokoll!H40*$B40</f>
        <v>0</v>
      </c>
      <c r="I40" s="10">
        <f>Kluppierungsprotokoll!I40*$B40</f>
        <v>0</v>
      </c>
      <c r="J40" s="10">
        <f>Kluppierungsprotokoll!J40*$B40</f>
        <v>0</v>
      </c>
      <c r="K40" s="10">
        <f>Kluppierungsprotokoll!K40*$B40</f>
        <v>0</v>
      </c>
      <c r="L40" s="10">
        <f>Kluppierungsprotokoll!L40*$B40</f>
        <v>0</v>
      </c>
      <c r="M40" s="10">
        <f>Kluppierungsprotokoll!M40*$B40</f>
        <v>0</v>
      </c>
      <c r="N40" s="10">
        <f>Kluppierungsprotokoll!N40*$B40</f>
        <v>0</v>
      </c>
      <c r="O40" s="10">
        <f>Kluppierungsprotokoll!O40*$B40</f>
        <v>0</v>
      </c>
      <c r="P40" s="10">
        <f>Kluppierungsprotokoll!P40*$B40</f>
        <v>0</v>
      </c>
      <c r="Q40" s="10">
        <f>Kluppierungsprotokoll!Q40*$B40</f>
        <v>0</v>
      </c>
      <c r="R40" s="10">
        <f>Kluppierungsprotokoll!R40*$B40</f>
        <v>0</v>
      </c>
      <c r="S40" s="10">
        <f>Kluppierungsprotokoll!S40*$B40</f>
        <v>0</v>
      </c>
    </row>
    <row r="41" spans="1:19" x14ac:dyDescent="0.25">
      <c r="A41" s="10">
        <f>Kluppierungsprotokoll!A41</f>
        <v>0</v>
      </c>
      <c r="B41" s="10">
        <f>Kluppierungsprotokoll!B41</f>
        <v>0</v>
      </c>
      <c r="C41" s="10">
        <f>Kluppierungsprotokoll!C41*$B41</f>
        <v>0</v>
      </c>
      <c r="D41" s="10">
        <f>Kluppierungsprotokoll!D41*$B41</f>
        <v>0</v>
      </c>
      <c r="E41" s="10">
        <f>Kluppierungsprotokoll!E41*$B41</f>
        <v>0</v>
      </c>
      <c r="F41" s="10">
        <f>Kluppierungsprotokoll!F41*$B41</f>
        <v>0</v>
      </c>
      <c r="G41" s="10">
        <f>Kluppierungsprotokoll!G41*$B41</f>
        <v>0</v>
      </c>
      <c r="H41" s="10">
        <f>Kluppierungsprotokoll!H41*$B41</f>
        <v>0</v>
      </c>
      <c r="I41" s="10">
        <f>Kluppierungsprotokoll!I41*$B41</f>
        <v>0</v>
      </c>
      <c r="J41" s="10">
        <f>Kluppierungsprotokoll!J41*$B41</f>
        <v>0</v>
      </c>
      <c r="K41" s="10">
        <f>Kluppierungsprotokoll!K41*$B41</f>
        <v>0</v>
      </c>
      <c r="L41" s="10">
        <f>Kluppierungsprotokoll!L41*$B41</f>
        <v>0</v>
      </c>
      <c r="M41" s="10">
        <f>Kluppierungsprotokoll!M41*$B41</f>
        <v>0</v>
      </c>
      <c r="N41" s="10">
        <f>Kluppierungsprotokoll!N41*$B41</f>
        <v>0</v>
      </c>
      <c r="O41" s="10">
        <f>Kluppierungsprotokoll!O41*$B41</f>
        <v>0</v>
      </c>
      <c r="P41" s="10">
        <f>Kluppierungsprotokoll!P41*$B41</f>
        <v>0</v>
      </c>
      <c r="Q41" s="10">
        <f>Kluppierungsprotokoll!Q41*$B41</f>
        <v>0</v>
      </c>
      <c r="R41" s="10">
        <f>Kluppierungsprotokoll!R41*$B41</f>
        <v>0</v>
      </c>
      <c r="S41" s="10">
        <f>Kluppierungsprotokoll!S41*$B41</f>
        <v>0</v>
      </c>
    </row>
    <row r="42" spans="1:19" x14ac:dyDescent="0.25">
      <c r="A42" s="10">
        <f>Kluppierungsprotokoll!A42</f>
        <v>0</v>
      </c>
      <c r="B42" s="10">
        <f>Kluppierungsprotokoll!B42</f>
        <v>0</v>
      </c>
      <c r="C42" s="10">
        <f>Kluppierungsprotokoll!C42*$B42</f>
        <v>0</v>
      </c>
      <c r="D42" s="10">
        <f>Kluppierungsprotokoll!D42*$B42</f>
        <v>0</v>
      </c>
      <c r="E42" s="10">
        <f>Kluppierungsprotokoll!E42*$B42</f>
        <v>0</v>
      </c>
      <c r="F42" s="10">
        <f>Kluppierungsprotokoll!F42*$B42</f>
        <v>0</v>
      </c>
      <c r="G42" s="10">
        <f>Kluppierungsprotokoll!G42*$B42</f>
        <v>0</v>
      </c>
      <c r="H42" s="10">
        <f>Kluppierungsprotokoll!H42*$B42</f>
        <v>0</v>
      </c>
      <c r="I42" s="10">
        <f>Kluppierungsprotokoll!I42*$B42</f>
        <v>0</v>
      </c>
      <c r="J42" s="10">
        <f>Kluppierungsprotokoll!J42*$B42</f>
        <v>0</v>
      </c>
      <c r="K42" s="10">
        <f>Kluppierungsprotokoll!K42*$B42</f>
        <v>0</v>
      </c>
      <c r="L42" s="10">
        <f>Kluppierungsprotokoll!L42*$B42</f>
        <v>0</v>
      </c>
      <c r="M42" s="10">
        <f>Kluppierungsprotokoll!M42*$B42</f>
        <v>0</v>
      </c>
      <c r="N42" s="10">
        <f>Kluppierungsprotokoll!N42*$B42</f>
        <v>0</v>
      </c>
      <c r="O42" s="10">
        <f>Kluppierungsprotokoll!O42*$B42</f>
        <v>0</v>
      </c>
      <c r="P42" s="10">
        <f>Kluppierungsprotokoll!P42*$B42</f>
        <v>0</v>
      </c>
      <c r="Q42" s="10">
        <f>Kluppierungsprotokoll!Q42*$B42</f>
        <v>0</v>
      </c>
      <c r="R42" s="10">
        <f>Kluppierungsprotokoll!R42*$B42</f>
        <v>0</v>
      </c>
      <c r="S42" s="10">
        <f>Kluppierungsprotokoll!S42*$B42</f>
        <v>0</v>
      </c>
    </row>
    <row r="43" spans="1:19" x14ac:dyDescent="0.25">
      <c r="A43" s="10">
        <f>Kluppierungsprotokoll!A43</f>
        <v>0</v>
      </c>
      <c r="B43" s="10">
        <f>Kluppierungsprotokoll!B43</f>
        <v>0</v>
      </c>
      <c r="C43" s="10">
        <f>Kluppierungsprotokoll!C43*$B43</f>
        <v>0</v>
      </c>
      <c r="D43" s="10">
        <f>Kluppierungsprotokoll!D43*$B43</f>
        <v>0</v>
      </c>
      <c r="E43" s="10">
        <f>Kluppierungsprotokoll!E43*$B43</f>
        <v>0</v>
      </c>
      <c r="F43" s="10">
        <f>Kluppierungsprotokoll!F43*$B43</f>
        <v>0</v>
      </c>
      <c r="G43" s="10">
        <f>Kluppierungsprotokoll!G43*$B43</f>
        <v>0</v>
      </c>
      <c r="H43" s="10">
        <f>Kluppierungsprotokoll!H43*$B43</f>
        <v>0</v>
      </c>
      <c r="I43" s="10">
        <f>Kluppierungsprotokoll!I43*$B43</f>
        <v>0</v>
      </c>
      <c r="J43" s="10">
        <f>Kluppierungsprotokoll!J43*$B43</f>
        <v>0</v>
      </c>
      <c r="K43" s="10">
        <f>Kluppierungsprotokoll!K43*$B43</f>
        <v>0</v>
      </c>
      <c r="L43" s="10">
        <f>Kluppierungsprotokoll!L43*$B43</f>
        <v>0</v>
      </c>
      <c r="M43" s="10">
        <f>Kluppierungsprotokoll!M43*$B43</f>
        <v>0</v>
      </c>
      <c r="N43" s="10">
        <f>Kluppierungsprotokoll!N43*$B43</f>
        <v>0</v>
      </c>
      <c r="O43" s="10">
        <f>Kluppierungsprotokoll!O43*$B43</f>
        <v>0</v>
      </c>
      <c r="P43" s="10">
        <f>Kluppierungsprotokoll!P43*$B43</f>
        <v>0</v>
      </c>
      <c r="Q43" s="10">
        <f>Kluppierungsprotokoll!Q43*$B43</f>
        <v>0</v>
      </c>
      <c r="R43" s="10">
        <f>Kluppierungsprotokoll!R43*$B43</f>
        <v>0</v>
      </c>
      <c r="S43" s="10">
        <f>Kluppierungsprotokoll!S43*$B43</f>
        <v>0</v>
      </c>
    </row>
    <row r="44" spans="1:19" x14ac:dyDescent="0.25">
      <c r="A44" s="10">
        <f>Kluppierungsprotokoll!A44</f>
        <v>0</v>
      </c>
      <c r="B44" s="10">
        <f>Kluppierungsprotokoll!B44</f>
        <v>0</v>
      </c>
      <c r="C44" s="10">
        <f>Kluppierungsprotokoll!C44*$B44</f>
        <v>0</v>
      </c>
      <c r="D44" s="10">
        <f>Kluppierungsprotokoll!D44*$B44</f>
        <v>0</v>
      </c>
      <c r="E44" s="10">
        <f>Kluppierungsprotokoll!E44*$B44</f>
        <v>0</v>
      </c>
      <c r="F44" s="10">
        <f>Kluppierungsprotokoll!F44*$B44</f>
        <v>0</v>
      </c>
      <c r="G44" s="10">
        <f>Kluppierungsprotokoll!G44*$B44</f>
        <v>0</v>
      </c>
      <c r="H44" s="10">
        <f>Kluppierungsprotokoll!H44*$B44</f>
        <v>0</v>
      </c>
      <c r="I44" s="10">
        <f>Kluppierungsprotokoll!I44*$B44</f>
        <v>0</v>
      </c>
      <c r="J44" s="10">
        <f>Kluppierungsprotokoll!J44*$B44</f>
        <v>0</v>
      </c>
      <c r="K44" s="10">
        <f>Kluppierungsprotokoll!K44*$B44</f>
        <v>0</v>
      </c>
      <c r="L44" s="10">
        <f>Kluppierungsprotokoll!L44*$B44</f>
        <v>0</v>
      </c>
      <c r="M44" s="10">
        <f>Kluppierungsprotokoll!M44*$B44</f>
        <v>0</v>
      </c>
      <c r="N44" s="10">
        <f>Kluppierungsprotokoll!N44*$B44</f>
        <v>0</v>
      </c>
      <c r="O44" s="10">
        <f>Kluppierungsprotokoll!O44*$B44</f>
        <v>0</v>
      </c>
      <c r="P44" s="10">
        <f>Kluppierungsprotokoll!P44*$B44</f>
        <v>0</v>
      </c>
      <c r="Q44" s="10">
        <f>Kluppierungsprotokoll!Q44*$B44</f>
        <v>0</v>
      </c>
      <c r="R44" s="10">
        <f>Kluppierungsprotokoll!R44*$B44</f>
        <v>0</v>
      </c>
      <c r="S44" s="10">
        <f>Kluppierungsprotokoll!S44*$B44</f>
        <v>0</v>
      </c>
    </row>
    <row r="45" spans="1:19" x14ac:dyDescent="0.25">
      <c r="A45" s="10">
        <f>Kluppierungsprotokoll!A45</f>
        <v>0</v>
      </c>
      <c r="B45" s="10">
        <f>Kluppierungsprotokoll!B45</f>
        <v>0</v>
      </c>
      <c r="C45" s="10">
        <f>Kluppierungsprotokoll!C45*$B45</f>
        <v>0</v>
      </c>
      <c r="D45" s="10">
        <f>Kluppierungsprotokoll!D45*$B45</f>
        <v>0</v>
      </c>
      <c r="E45" s="10">
        <f>Kluppierungsprotokoll!E45*$B45</f>
        <v>0</v>
      </c>
      <c r="F45" s="10">
        <f>Kluppierungsprotokoll!F45*$B45</f>
        <v>0</v>
      </c>
      <c r="G45" s="10">
        <f>Kluppierungsprotokoll!G45*$B45</f>
        <v>0</v>
      </c>
      <c r="H45" s="10">
        <f>Kluppierungsprotokoll!H45*$B45</f>
        <v>0</v>
      </c>
      <c r="I45" s="10">
        <f>Kluppierungsprotokoll!I45*$B45</f>
        <v>0</v>
      </c>
      <c r="J45" s="10">
        <f>Kluppierungsprotokoll!J45*$B45</f>
        <v>0</v>
      </c>
      <c r="K45" s="10">
        <f>Kluppierungsprotokoll!K45*$B45</f>
        <v>0</v>
      </c>
      <c r="L45" s="10">
        <f>Kluppierungsprotokoll!L45*$B45</f>
        <v>0</v>
      </c>
      <c r="M45" s="10">
        <f>Kluppierungsprotokoll!M45*$B45</f>
        <v>0</v>
      </c>
      <c r="N45" s="10">
        <f>Kluppierungsprotokoll!N45*$B45</f>
        <v>0</v>
      </c>
      <c r="O45" s="10">
        <f>Kluppierungsprotokoll!O45*$B45</f>
        <v>0</v>
      </c>
      <c r="P45" s="10">
        <f>Kluppierungsprotokoll!P45*$B45</f>
        <v>0</v>
      </c>
      <c r="Q45" s="10">
        <f>Kluppierungsprotokoll!Q45*$B45</f>
        <v>0</v>
      </c>
      <c r="R45" s="10">
        <f>Kluppierungsprotokoll!R45*$B45</f>
        <v>0</v>
      </c>
      <c r="S45" s="10">
        <f>Kluppierungsprotokoll!S45*$B45</f>
        <v>0</v>
      </c>
    </row>
    <row r="46" spans="1:19" x14ac:dyDescent="0.25">
      <c r="A46" s="10">
        <f>Kluppierungsprotokoll!A46</f>
        <v>0</v>
      </c>
      <c r="B46" s="10">
        <f>Kluppierungsprotokoll!B46</f>
        <v>0</v>
      </c>
      <c r="C46" s="10">
        <f>Kluppierungsprotokoll!C46*$B46</f>
        <v>0</v>
      </c>
      <c r="D46" s="10">
        <f>Kluppierungsprotokoll!D46*$B46</f>
        <v>0</v>
      </c>
      <c r="E46" s="10">
        <f>Kluppierungsprotokoll!E46*$B46</f>
        <v>0</v>
      </c>
      <c r="F46" s="10">
        <f>Kluppierungsprotokoll!F46*$B46</f>
        <v>0</v>
      </c>
      <c r="G46" s="10">
        <f>Kluppierungsprotokoll!G46*$B46</f>
        <v>0</v>
      </c>
      <c r="H46" s="10">
        <f>Kluppierungsprotokoll!H46*$B46</f>
        <v>0</v>
      </c>
      <c r="I46" s="10">
        <f>Kluppierungsprotokoll!I46*$B46</f>
        <v>0</v>
      </c>
      <c r="J46" s="10">
        <f>Kluppierungsprotokoll!J46*$B46</f>
        <v>0</v>
      </c>
      <c r="K46" s="10">
        <f>Kluppierungsprotokoll!K46*$B46</f>
        <v>0</v>
      </c>
      <c r="L46" s="10">
        <f>Kluppierungsprotokoll!L46*$B46</f>
        <v>0</v>
      </c>
      <c r="M46" s="10">
        <f>Kluppierungsprotokoll!M46*$B46</f>
        <v>0</v>
      </c>
      <c r="N46" s="10">
        <f>Kluppierungsprotokoll!N46*$B46</f>
        <v>0</v>
      </c>
      <c r="O46" s="10">
        <f>Kluppierungsprotokoll!O46*$B46</f>
        <v>0</v>
      </c>
      <c r="P46" s="10">
        <f>Kluppierungsprotokoll!P46*$B46</f>
        <v>0</v>
      </c>
      <c r="Q46" s="10">
        <f>Kluppierungsprotokoll!Q46*$B46</f>
        <v>0</v>
      </c>
      <c r="R46" s="10">
        <f>Kluppierungsprotokoll!R46*$B46</f>
        <v>0</v>
      </c>
      <c r="S46" s="10">
        <f>Kluppierungsprotokoll!S46*$B46</f>
        <v>0</v>
      </c>
    </row>
    <row r="47" spans="1:19" x14ac:dyDescent="0.25">
      <c r="A47" s="10">
        <f>Kluppierungsprotokoll!A47</f>
        <v>0</v>
      </c>
      <c r="B47" s="10">
        <f>Kluppierungsprotokoll!B47</f>
        <v>0</v>
      </c>
      <c r="C47" s="10">
        <f>Kluppierungsprotokoll!C47*$B47</f>
        <v>0</v>
      </c>
      <c r="D47" s="10">
        <f>Kluppierungsprotokoll!D47*$B47</f>
        <v>0</v>
      </c>
      <c r="E47" s="10">
        <f>Kluppierungsprotokoll!E47*$B47</f>
        <v>0</v>
      </c>
      <c r="F47" s="10">
        <f>Kluppierungsprotokoll!F47*$B47</f>
        <v>0</v>
      </c>
      <c r="G47" s="10">
        <f>Kluppierungsprotokoll!G47*$B47</f>
        <v>0</v>
      </c>
      <c r="H47" s="10">
        <f>Kluppierungsprotokoll!H47*$B47</f>
        <v>0</v>
      </c>
      <c r="I47" s="10">
        <f>Kluppierungsprotokoll!I47*$B47</f>
        <v>0</v>
      </c>
      <c r="J47" s="10">
        <f>Kluppierungsprotokoll!J47*$B47</f>
        <v>0</v>
      </c>
      <c r="K47" s="10">
        <f>Kluppierungsprotokoll!K47*$B47</f>
        <v>0</v>
      </c>
      <c r="L47" s="10">
        <f>Kluppierungsprotokoll!L47*$B47</f>
        <v>0</v>
      </c>
      <c r="M47" s="10">
        <f>Kluppierungsprotokoll!M47*$B47</f>
        <v>0</v>
      </c>
      <c r="N47" s="10">
        <f>Kluppierungsprotokoll!N47*$B47</f>
        <v>0</v>
      </c>
      <c r="O47" s="10">
        <f>Kluppierungsprotokoll!O47*$B47</f>
        <v>0</v>
      </c>
      <c r="P47" s="10">
        <f>Kluppierungsprotokoll!P47*$B47</f>
        <v>0</v>
      </c>
      <c r="Q47" s="10">
        <f>Kluppierungsprotokoll!Q47*$B47</f>
        <v>0</v>
      </c>
      <c r="R47" s="10">
        <f>Kluppierungsprotokoll!R47*$B47</f>
        <v>0</v>
      </c>
      <c r="S47" s="10">
        <f>Kluppierungsprotokoll!S47*$B47</f>
        <v>0</v>
      </c>
    </row>
    <row r="48" spans="1:19" x14ac:dyDescent="0.25">
      <c r="A48" s="10">
        <f>Kluppierungsprotokoll!A48</f>
        <v>0</v>
      </c>
      <c r="B48" s="10">
        <f>Kluppierungsprotokoll!B48</f>
        <v>0</v>
      </c>
      <c r="C48" s="10">
        <f>Kluppierungsprotokoll!C48*$B48</f>
        <v>0</v>
      </c>
      <c r="D48" s="10">
        <f>Kluppierungsprotokoll!D48*$B48</f>
        <v>0</v>
      </c>
      <c r="E48" s="10">
        <f>Kluppierungsprotokoll!E48*$B48</f>
        <v>0</v>
      </c>
      <c r="F48" s="10">
        <f>Kluppierungsprotokoll!F48*$B48</f>
        <v>0</v>
      </c>
      <c r="G48" s="10">
        <f>Kluppierungsprotokoll!G48*$B48</f>
        <v>0</v>
      </c>
      <c r="H48" s="10">
        <f>Kluppierungsprotokoll!H48*$B48</f>
        <v>0</v>
      </c>
      <c r="I48" s="10">
        <f>Kluppierungsprotokoll!I48*$B48</f>
        <v>0</v>
      </c>
      <c r="J48" s="10">
        <f>Kluppierungsprotokoll!J48*$B48</f>
        <v>0</v>
      </c>
      <c r="K48" s="10">
        <f>Kluppierungsprotokoll!K48*$B48</f>
        <v>0</v>
      </c>
      <c r="L48" s="10">
        <f>Kluppierungsprotokoll!L48*$B48</f>
        <v>0</v>
      </c>
      <c r="M48" s="10">
        <f>Kluppierungsprotokoll!M48*$B48</f>
        <v>0</v>
      </c>
      <c r="N48" s="10">
        <f>Kluppierungsprotokoll!N48*$B48</f>
        <v>0</v>
      </c>
      <c r="O48" s="10">
        <f>Kluppierungsprotokoll!O48*$B48</f>
        <v>0</v>
      </c>
      <c r="P48" s="10">
        <f>Kluppierungsprotokoll!P48*$B48</f>
        <v>0</v>
      </c>
      <c r="Q48" s="10">
        <f>Kluppierungsprotokoll!Q48*$B48</f>
        <v>0</v>
      </c>
      <c r="R48" s="10">
        <f>Kluppierungsprotokoll!R48*$B48</f>
        <v>0</v>
      </c>
      <c r="S48" s="10">
        <f>Kluppierungsprotokoll!S48*$B48</f>
        <v>0</v>
      </c>
    </row>
    <row r="49" spans="1:20" x14ac:dyDescent="0.25">
      <c r="A49" s="10">
        <f>Kluppierungsprotokoll!A49</f>
        <v>0</v>
      </c>
      <c r="B49" s="10">
        <f>Kluppierungsprotokoll!B49</f>
        <v>0</v>
      </c>
      <c r="C49" s="10">
        <f>Kluppierungsprotokoll!C49*$B49</f>
        <v>0</v>
      </c>
      <c r="D49" s="10">
        <f>Kluppierungsprotokoll!D49*$B49</f>
        <v>0</v>
      </c>
      <c r="E49" s="10">
        <f>Kluppierungsprotokoll!E49*$B49</f>
        <v>0</v>
      </c>
      <c r="F49" s="10">
        <f>Kluppierungsprotokoll!F49*$B49</f>
        <v>0</v>
      </c>
      <c r="G49" s="10">
        <f>Kluppierungsprotokoll!G49*$B49</f>
        <v>0</v>
      </c>
      <c r="H49" s="10">
        <f>Kluppierungsprotokoll!H49*$B49</f>
        <v>0</v>
      </c>
      <c r="I49" s="10">
        <f>Kluppierungsprotokoll!I49*$B49</f>
        <v>0</v>
      </c>
      <c r="J49" s="10">
        <f>Kluppierungsprotokoll!J49*$B49</f>
        <v>0</v>
      </c>
      <c r="K49" s="10">
        <f>Kluppierungsprotokoll!K49*$B49</f>
        <v>0</v>
      </c>
      <c r="L49" s="10">
        <f>Kluppierungsprotokoll!L49*$B49</f>
        <v>0</v>
      </c>
      <c r="M49" s="10">
        <f>Kluppierungsprotokoll!M49*$B49</f>
        <v>0</v>
      </c>
      <c r="N49" s="10">
        <f>Kluppierungsprotokoll!N49*$B49</f>
        <v>0</v>
      </c>
      <c r="O49" s="10">
        <f>Kluppierungsprotokoll!O49*$B49</f>
        <v>0</v>
      </c>
      <c r="P49" s="10">
        <f>Kluppierungsprotokoll!P49*$B49</f>
        <v>0</v>
      </c>
      <c r="Q49" s="10">
        <f>Kluppierungsprotokoll!Q49*$B49</f>
        <v>0</v>
      </c>
      <c r="R49" s="10">
        <f>Kluppierungsprotokoll!R49*$B49</f>
        <v>0</v>
      </c>
      <c r="S49" s="10">
        <f>Kluppierungsprotokoll!S49*$B49</f>
        <v>0</v>
      </c>
    </row>
    <row r="50" spans="1:20" x14ac:dyDescent="0.25">
      <c r="A50" s="10">
        <f>Kluppierungsprotokoll!A50</f>
        <v>0</v>
      </c>
      <c r="B50" s="10">
        <f>Kluppierungsprotokoll!B50</f>
        <v>0</v>
      </c>
      <c r="C50" s="10">
        <f>Kluppierungsprotokoll!C50*$B50</f>
        <v>0</v>
      </c>
      <c r="D50" s="10">
        <f>Kluppierungsprotokoll!D50*$B50</f>
        <v>0</v>
      </c>
      <c r="E50" s="10">
        <f>Kluppierungsprotokoll!E50*$B50</f>
        <v>0</v>
      </c>
      <c r="F50" s="10">
        <f>Kluppierungsprotokoll!F50*$B50</f>
        <v>0</v>
      </c>
      <c r="G50" s="10">
        <f>Kluppierungsprotokoll!G50*$B50</f>
        <v>0</v>
      </c>
      <c r="H50" s="10">
        <f>Kluppierungsprotokoll!H50*$B50</f>
        <v>0</v>
      </c>
      <c r="I50" s="10">
        <f>Kluppierungsprotokoll!I50*$B50</f>
        <v>0</v>
      </c>
      <c r="J50" s="10">
        <f>Kluppierungsprotokoll!J50*$B50</f>
        <v>0</v>
      </c>
      <c r="K50" s="10">
        <f>Kluppierungsprotokoll!K50*$B50</f>
        <v>0</v>
      </c>
      <c r="L50" s="10">
        <f>Kluppierungsprotokoll!L50*$B50</f>
        <v>0</v>
      </c>
      <c r="M50" s="10">
        <f>Kluppierungsprotokoll!M50*$B50</f>
        <v>0</v>
      </c>
      <c r="N50" s="10">
        <f>Kluppierungsprotokoll!N50*$B50</f>
        <v>0</v>
      </c>
      <c r="O50" s="10">
        <f>Kluppierungsprotokoll!O50*$B50</f>
        <v>0</v>
      </c>
      <c r="P50" s="10">
        <f>Kluppierungsprotokoll!P50*$B50</f>
        <v>0</v>
      </c>
      <c r="Q50" s="10">
        <f>Kluppierungsprotokoll!Q50*$B50</f>
        <v>0</v>
      </c>
      <c r="R50" s="10">
        <f>Kluppierungsprotokoll!R50*$B50</f>
        <v>0</v>
      </c>
      <c r="S50" s="10">
        <f>Kluppierungsprotokoll!S50*$B50</f>
        <v>0</v>
      </c>
    </row>
    <row r="51" spans="1:20" x14ac:dyDescent="0.25">
      <c r="A51" s="11">
        <f>Kluppierungsprotokoll!A51</f>
        <v>0</v>
      </c>
      <c r="B51" s="11">
        <f>Kluppierungsprotokoll!B51</f>
        <v>0</v>
      </c>
      <c r="C51" s="11">
        <f>Kluppierungsprotokoll!C51*$B51</f>
        <v>0</v>
      </c>
      <c r="D51" s="11">
        <f>Kluppierungsprotokoll!D51*$B51</f>
        <v>0</v>
      </c>
      <c r="E51" s="11">
        <f>Kluppierungsprotokoll!E51*$B51</f>
        <v>0</v>
      </c>
      <c r="F51" s="11">
        <f>Kluppierungsprotokoll!F51*$B51</f>
        <v>0</v>
      </c>
      <c r="G51" s="11">
        <f>Kluppierungsprotokoll!G51*$B51</f>
        <v>0</v>
      </c>
      <c r="H51" s="11">
        <f>Kluppierungsprotokoll!H51*$B51</f>
        <v>0</v>
      </c>
      <c r="I51" s="11">
        <f>Kluppierungsprotokoll!I51*$B51</f>
        <v>0</v>
      </c>
      <c r="J51" s="11">
        <f>Kluppierungsprotokoll!J51*$B51</f>
        <v>0</v>
      </c>
      <c r="K51" s="11">
        <f>Kluppierungsprotokoll!K51*$B51</f>
        <v>0</v>
      </c>
      <c r="L51" s="11">
        <f>Kluppierungsprotokoll!L51*$B51</f>
        <v>0</v>
      </c>
      <c r="M51" s="11">
        <f>Kluppierungsprotokoll!M51*$B51</f>
        <v>0</v>
      </c>
      <c r="N51" s="11">
        <f>Kluppierungsprotokoll!N51*$B51</f>
        <v>0</v>
      </c>
      <c r="O51" s="11">
        <f>Kluppierungsprotokoll!O51*$B51</f>
        <v>0</v>
      </c>
      <c r="P51" s="11">
        <f>Kluppierungsprotokoll!P51*$B51</f>
        <v>0</v>
      </c>
      <c r="Q51" s="11">
        <f>Kluppierungsprotokoll!Q51*$B51</f>
        <v>0</v>
      </c>
      <c r="R51" s="11">
        <f>Kluppierungsprotokoll!R51*$B51</f>
        <v>0</v>
      </c>
      <c r="S51" s="11">
        <f>Kluppierungsprotokoll!S51*$B51</f>
        <v>0</v>
      </c>
    </row>
    <row r="53" spans="1:20" x14ac:dyDescent="0.25">
      <c r="A53" t="s">
        <v>50</v>
      </c>
      <c r="B53" t="s">
        <v>29</v>
      </c>
      <c r="C53">
        <f t="shared" ref="C53:S53" si="0">SUM(C9:C51)</f>
        <v>0</v>
      </c>
      <c r="D53">
        <f t="shared" si="0"/>
        <v>0</v>
      </c>
      <c r="E53">
        <f t="shared" si="0"/>
        <v>231.24999999999997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231.24999999999997</v>
      </c>
    </row>
    <row r="54" spans="1:20" x14ac:dyDescent="0.25">
      <c r="A54" t="s">
        <v>50</v>
      </c>
      <c r="B54" t="s">
        <v>31</v>
      </c>
      <c r="C54">
        <f t="shared" ref="C54:S54" si="1">C53/$B$6</f>
        <v>0</v>
      </c>
      <c r="D54">
        <f t="shared" si="1"/>
        <v>0</v>
      </c>
      <c r="E54">
        <f t="shared" si="1"/>
        <v>372.98387096774189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372.98387096774189</v>
      </c>
    </row>
    <row r="55" spans="1:20" x14ac:dyDescent="0.25">
      <c r="A55" t="s">
        <v>50</v>
      </c>
      <c r="B55" t="s">
        <v>47</v>
      </c>
      <c r="C55">
        <f t="shared" ref="C55:S55" si="2">C54/$T54</f>
        <v>0</v>
      </c>
      <c r="D55">
        <f t="shared" si="2"/>
        <v>0</v>
      </c>
      <c r="E55">
        <f t="shared" si="2"/>
        <v>1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Ueli Schmid</dc:creator>
  <dc:description/>
  <cp:lastModifiedBy>Dahmen Fabienne (AWN GR)</cp:lastModifiedBy>
  <cp:revision>0</cp:revision>
  <cp:lastPrinted>2024-07-16T06:59:03Z</cp:lastPrinted>
  <dcterms:created xsi:type="dcterms:W3CDTF">2022-03-10T11:48:40Z</dcterms:created>
  <dcterms:modified xsi:type="dcterms:W3CDTF">2026-04-30T10:29:42Z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fbfc5642-2d7f-4e68-9674-ab3e35a89b06_Enabled">
    <vt:lpwstr>true</vt:lpwstr>
  </property>
  <property fmtid="{D5CDD505-2E9C-101B-9397-08002B2CF9AE}" pid="5" name="MSIP_Label_fbfc5642-2d7f-4e68-9674-ab3e35a89b06_SetDate">
    <vt:lpwstr>2026-04-30T10:29:42Z</vt:lpwstr>
  </property>
  <property fmtid="{D5CDD505-2E9C-101B-9397-08002B2CF9AE}" pid="6" name="MSIP_Label_fbfc5642-2d7f-4e68-9674-ab3e35a89b06_Method">
    <vt:lpwstr>Standard</vt:lpwstr>
  </property>
  <property fmtid="{D5CDD505-2E9C-101B-9397-08002B2CF9AE}" pid="7" name="MSIP_Label_fbfc5642-2d7f-4e68-9674-ab3e35a89b06_Name">
    <vt:lpwstr>label-2-default</vt:lpwstr>
  </property>
  <property fmtid="{D5CDD505-2E9C-101B-9397-08002B2CF9AE}" pid="8" name="MSIP_Label_fbfc5642-2d7f-4e68-9674-ab3e35a89b06_SiteId">
    <vt:lpwstr>70ee0a01-45f2-4b86-aa78-73100089c50c</vt:lpwstr>
  </property>
  <property fmtid="{D5CDD505-2E9C-101B-9397-08002B2CF9AE}" pid="9" name="MSIP_Label_fbfc5642-2d7f-4e68-9674-ab3e35a89b06_ActionId">
    <vt:lpwstr>a08d1990-5451-40d6-b891-3e3cb5ef8f23</vt:lpwstr>
  </property>
  <property fmtid="{D5CDD505-2E9C-101B-9397-08002B2CF9AE}" pid="10" name="MSIP_Label_fbfc5642-2d7f-4e68-9674-ab3e35a89b06_ContentBits">
    <vt:lpwstr>0</vt:lpwstr>
  </property>
  <property fmtid="{D5CDD505-2E9C-101B-9397-08002B2CF9AE}" pid="11" name="MSIP_Label_fbfc5642-2d7f-4e68-9674-ab3e35a89b06_Tag">
    <vt:lpwstr>10, 3, 0, 1</vt:lpwstr>
  </property>
</Properties>
</file>