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<sst xmlns="http://schemas.openxmlformats.org/spreadsheetml/2006/main" count="154" uniqueCount="51">
  <si>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</si>
  <si>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</si>
  <si>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Spadlas – Susch GR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</si>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</sst>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38981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1.24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 t="n">
        <v>44</v>
      </c>
      <c r="D9" s="9"/>
      <c r="E9" s="9" t="n"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 t="n">
        <v>27</v>
      </c>
      <c r="D10" s="10"/>
      <c r="E10" s="10" t="n">
        <v>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 t="n">
        <v>40</v>
      </c>
      <c r="D11" s="10"/>
      <c r="E11" s="10" t="n">
        <v>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 t="n">
        <v>33</v>
      </c>
      <c r="D12" s="10"/>
      <c r="E12" s="10" t="n">
        <v>1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 t="n">
        <v>34</v>
      </c>
      <c r="D13" s="10"/>
      <c r="E13" s="10" t="n">
        <v>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 t="n">
        <v>36</v>
      </c>
      <c r="D14" s="10"/>
      <c r="E14" s="10" t="n">
        <v>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 t="n">
        <v>29</v>
      </c>
      <c r="D15" s="10"/>
      <c r="E15" s="10" t="n">
        <v>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 t="n">
        <v>31</v>
      </c>
      <c r="D16" s="10"/>
      <c r="E16" s="10" t="n">
        <v>4</v>
      </c>
      <c r="F16" s="10"/>
      <c r="G16" s="10" t="n">
        <v>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 t="n">
        <v>35</v>
      </c>
      <c r="D17" s="10"/>
      <c r="E17" s="10" t="n">
        <v>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 t="n">
        <v>30</v>
      </c>
      <c r="D18" s="10"/>
      <c r="E18" s="10" t="n">
        <v>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 t="n">
        <v>19</v>
      </c>
      <c r="D19" s="10"/>
      <c r="E19" s="10" t="n">
        <v>3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 t="n">
        <v>9</v>
      </c>
      <c r="D20" s="10"/>
      <c r="E20" s="10" t="n">
        <v>5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 t="n">
        <v>9</v>
      </c>
      <c r="D21" s="10"/>
      <c r="E21" s="10" t="n">
        <v>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 t="n">
        <v>1</v>
      </c>
      <c r="D22" s="10"/>
      <c r="E22" s="10" t="n">
        <v>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 t="n">
        <v>6</v>
      </c>
      <c r="D23" s="10"/>
      <c r="E23" s="10" t="n">
        <v>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 t="n">
        <v>1</v>
      </c>
      <c r="D24" s="10"/>
      <c r="E24" s="10" t="n">
        <v>1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 t="n">
        <v>1</v>
      </c>
      <c r="D25" s="10"/>
      <c r="E25" s="10" t="n">
        <v>1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385</v>
      </c>
      <c r="D54" s="1" t="n">
        <f aca="false">SUM(D9:D51)</f>
        <v>0</v>
      </c>
      <c r="E54" s="1" t="n">
        <f aca="false">SUM(E9:E51)</f>
        <v>40</v>
      </c>
      <c r="F54" s="1" t="n">
        <f aca="false">SUM(F9:F51)</f>
        <v>0</v>
      </c>
      <c r="G54" s="1" t="n">
        <f aca="false">SUM(G9:G51)</f>
        <v>1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426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310.5</v>
      </c>
      <c r="D55" s="16" t="n">
        <f aca="false">ROUND(D54/$B$6, 1)</f>
        <v>0</v>
      </c>
      <c r="E55" s="16" t="n">
        <f aca="false">ROUND(E54/$B$6, 1)</f>
        <v>32.3</v>
      </c>
      <c r="F55" s="16" t="n">
        <f aca="false">ROUND(F54/$B$6, 1)</f>
        <v>0</v>
      </c>
      <c r="G55" s="16" t="n">
        <f aca="false">ROUND(G54/$B$6, 1)</f>
        <v>0.8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344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51.47</v>
      </c>
      <c r="D56" s="18" t="n">
        <f aca="false">ROUND('Berechnungen Grundflaeche'!D53, 2)</f>
        <v>0</v>
      </c>
      <c r="E56" s="18" t="n">
        <f aca="false">ROUND('Berechnungen Grundflaeche'!E53, 2)</f>
        <v>8.96</v>
      </c>
      <c r="F56" s="18" t="n">
        <f aca="false">ROUND('Berechnungen Grundflaeche'!F53, 2)</f>
        <v>0</v>
      </c>
      <c r="G56" s="18" t="n">
        <f aca="false">ROUND('Berechnungen Grundflaeche'!G53, 2)</f>
        <v>0.17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60.6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41.51</v>
      </c>
      <c r="D57" s="18" t="n">
        <f aca="false">ROUND('Berechnungen Grundflaeche'!D54, 2)</f>
        <v>0</v>
      </c>
      <c r="E57" s="18" t="n">
        <f aca="false">ROUND('Berechnungen Grundflaeche'!E54, 2)</f>
        <v>7.22</v>
      </c>
      <c r="F57" s="18" t="n">
        <f aca="false">ROUND('Berechnungen Grundflaeche'!F54, 2)</f>
        <v>0</v>
      </c>
      <c r="G57" s="18" t="n">
        <f aca="false">ROUND('Berechnungen Grundflaeche'!G54, 2)</f>
        <v>0.13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48.9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85</v>
      </c>
      <c r="D58" s="20" t="n">
        <f aca="false">ROUND(100 * 'Berechnungen Grundflaeche'!D55,0)</f>
        <v>0</v>
      </c>
      <c r="E58" s="20" t="n">
        <f aca="false">ROUND(100 * 'Berechnungen Grundflaeche'!E55,0)</f>
        <v>15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1.24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35.4838709677419</v>
      </c>
      <c r="D9" s="9" t="n">
        <f aca="false">Kluppierungsprotokoll!D9/$B$6</f>
        <v>0</v>
      </c>
      <c r="E9" s="9" t="n">
        <f aca="false">Kluppierungsprotokoll!E9/$B$6</f>
        <v>0.806451612903226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21.7741935483871</v>
      </c>
      <c r="D10" s="10" t="n">
        <f aca="false">Kluppierungsprotokoll!D10/$B$6</f>
        <v>0</v>
      </c>
      <c r="E10" s="10" t="n">
        <f aca="false">Kluppierungsprotokoll!E10/$B$6</f>
        <v>0.806451612903226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32.258064516129</v>
      </c>
      <c r="D11" s="10" t="n">
        <f aca="false">Kluppierungsprotokoll!D11/$B$6</f>
        <v>0</v>
      </c>
      <c r="E11" s="10" t="n">
        <f aca="false">Kluppierungsprotokoll!E11/$B$6</f>
        <v>0.806451612903226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26.6129032258065</v>
      </c>
      <c r="D12" s="10" t="n">
        <f aca="false">Kluppierungsprotokoll!D12/$B$6</f>
        <v>0</v>
      </c>
      <c r="E12" s="10" t="n">
        <f aca="false">Kluppierungsprotokoll!E12/$B$6</f>
        <v>0.806451612903226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27.4193548387097</v>
      </c>
      <c r="D13" s="10" t="n">
        <f aca="false">Kluppierungsprotokoll!D13/$B$6</f>
        <v>0</v>
      </c>
      <c r="E13" s="10" t="n">
        <f aca="false">Kluppierungsprotokoll!E13/$B$6</f>
        <v>1.61290322580645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29.0322580645161</v>
      </c>
      <c r="D14" s="10" t="n">
        <f aca="false">Kluppierungsprotokoll!D14/$B$6</f>
        <v>0</v>
      </c>
      <c r="E14" s="10" t="n">
        <f aca="false">Kluppierungsprotokoll!E14/$B$6</f>
        <v>3.2258064516129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23.3870967741935</v>
      </c>
      <c r="D15" s="10" t="n">
        <f aca="false">Kluppierungsprotokoll!D15/$B$6</f>
        <v>0</v>
      </c>
      <c r="E15" s="10" t="n">
        <f aca="false">Kluppierungsprotokoll!E15/$B$6</f>
        <v>1.61290322580645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25</v>
      </c>
      <c r="D16" s="10" t="n">
        <f aca="false">Kluppierungsprotokoll!D16/$B$6</f>
        <v>0</v>
      </c>
      <c r="E16" s="10" t="n">
        <f aca="false">Kluppierungsprotokoll!E16/$B$6</f>
        <v>3.2258064516129</v>
      </c>
      <c r="F16" s="10" t="n">
        <f aca="false">Kluppierungsprotokoll!F16/$B$6</f>
        <v>0</v>
      </c>
      <c r="G16" s="10" t="n">
        <f aca="false">Kluppierungsprotokoll!G16/$B$6</f>
        <v>0.806451612903226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28.2258064516129</v>
      </c>
      <c r="D17" s="10" t="n">
        <f aca="false">Kluppierungsprotokoll!D17/$B$6</f>
        <v>0</v>
      </c>
      <c r="E17" s="10" t="n">
        <f aca="false">Kluppierungsprotokoll!E17/$B$6</f>
        <v>3.2258064516129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24.1935483870968</v>
      </c>
      <c r="D18" s="10" t="n">
        <f aca="false">Kluppierungsprotokoll!D18/$B$6</f>
        <v>0</v>
      </c>
      <c r="E18" s="10" t="n">
        <f aca="false">Kluppierungsprotokoll!E18/$B$6</f>
        <v>3.2258064516129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15.3225806451613</v>
      </c>
      <c r="D19" s="10" t="n">
        <f aca="false">Kluppierungsprotokoll!D19/$B$6</f>
        <v>0</v>
      </c>
      <c r="E19" s="10" t="n">
        <f aca="false">Kluppierungsprotokoll!E19/$B$6</f>
        <v>2.41935483870968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7.25806451612903</v>
      </c>
      <c r="D20" s="10" t="n">
        <f aca="false">Kluppierungsprotokoll!D20/$B$6</f>
        <v>0</v>
      </c>
      <c r="E20" s="10" t="n">
        <f aca="false">Kluppierungsprotokoll!E20/$B$6</f>
        <v>4.03225806451613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7.25806451612903</v>
      </c>
      <c r="D21" s="10" t="n">
        <f aca="false">Kluppierungsprotokoll!D21/$B$6</f>
        <v>0</v>
      </c>
      <c r="E21" s="10" t="n">
        <f aca="false">Kluppierungsprotokoll!E21/$B$6</f>
        <v>3.2258064516129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0.806451612903226</v>
      </c>
      <c r="D22" s="10" t="n">
        <f aca="false">Kluppierungsprotokoll!D22/$B$6</f>
        <v>0</v>
      </c>
      <c r="E22" s="10" t="n">
        <f aca="false">Kluppierungsprotokoll!E22/$B$6</f>
        <v>0.806451612903226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4.83870967741936</v>
      </c>
      <c r="D23" s="10" t="n">
        <f aca="false">Kluppierungsprotokoll!D23/$B$6</f>
        <v>0</v>
      </c>
      <c r="E23" s="10" t="n">
        <f aca="false">Kluppierungsprotokoll!E23/$B$6</f>
        <v>0.806451612903226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0.806451612903226</v>
      </c>
      <c r="D24" s="10" t="n">
        <f aca="false">Kluppierungsprotokoll!D24/$B$6</f>
        <v>0</v>
      </c>
      <c r="E24" s="10" t="n">
        <f aca="false">Kluppierungsprotokoll!E24/$B$6</f>
        <v>0.806451612903226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0.806451612903226</v>
      </c>
      <c r="D25" s="10" t="n">
        <f aca="false">Kluppierungsprotokoll!D25/$B$6</f>
        <v>0</v>
      </c>
      <c r="E25" s="10" t="n">
        <f aca="false">Kluppierungsprotokoll!E25/$B$6</f>
        <v>0.806451612903226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1.24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1.1196636217394</v>
      </c>
      <c r="D9" s="9" t="n">
        <f aca="false">Kluppierungsprotokoll!D9*($A9/200)^2*PI()</f>
        <v>0</v>
      </c>
      <c r="E9" s="9" t="n">
        <f aca="false">Kluppierungsprotokoll!E9*($A9/200)^2*PI()</f>
        <v>0.0254469004940773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1.02635831992779</v>
      </c>
      <c r="D10" s="10" t="n">
        <f aca="false">Kluppierungsprotokoll!D10*($A10/200)^2*PI()</f>
        <v>0</v>
      </c>
      <c r="E10" s="10" t="n">
        <f aca="false">Kluppierungsprotokoll!E10*($A10/200)^2*PI()</f>
        <v>0.0380132711084365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2.1237166338267</v>
      </c>
      <c r="D11" s="10" t="n">
        <f aca="false">Kluppierungsprotokoll!D11*($A11/200)^2*PI()</f>
        <v>0</v>
      </c>
      <c r="E11" s="10" t="n">
        <f aca="false">Kluppierungsprotokoll!E11*($A11/200)^2*PI()</f>
        <v>0.0530929158456675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2.33263254529042</v>
      </c>
      <c r="D12" s="10" t="n">
        <f aca="false">Kluppierungsprotokoll!D12*($A12/200)^2*PI()</f>
        <v>0</v>
      </c>
      <c r="E12" s="10" t="n">
        <f aca="false">Kluppierungsprotokoll!E12*($A12/200)^2*PI()</f>
        <v>0.0706858347057704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3.08692894141733</v>
      </c>
      <c r="D13" s="10" t="n">
        <f aca="false">Kluppierungsprotokoll!D13*($A13/200)^2*PI()</f>
        <v>0</v>
      </c>
      <c r="E13" s="10" t="n">
        <f aca="false">Kluppierungsprotokoll!E13*($A13/200)^2*PI()</f>
        <v>0.18158405537749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4.0828138126053</v>
      </c>
      <c r="D14" s="10" t="n">
        <f aca="false">Kluppierungsprotokoll!D14*($A14/200)^2*PI()</f>
        <v>0</v>
      </c>
      <c r="E14" s="10" t="n">
        <f aca="false">Kluppierungsprotokoll!E14*($A14/200)^2*PI()</f>
        <v>0.453645979178366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4.01778284467599</v>
      </c>
      <c r="D15" s="10" t="n">
        <f aca="false">Kluppierungsprotokoll!D15*($A15/200)^2*PI()</f>
        <v>0</v>
      </c>
      <c r="E15" s="10" t="n">
        <f aca="false">Kluppierungsprotokoll!E15*($A15/200)^2*PI()</f>
        <v>0.27708847204662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5.1518977926219</v>
      </c>
      <c r="D16" s="10" t="n">
        <f aca="false">Kluppierungsprotokoll!D16*($A16/200)^2*PI()</f>
        <v>0</v>
      </c>
      <c r="E16" s="10" t="n">
        <f aca="false">Kluppierungsprotokoll!E16*($A16/200)^2*PI()</f>
        <v>0.6647610054996</v>
      </c>
      <c r="F16" s="10" t="n">
        <f aca="false">Kluppierungsprotokoll!F16*($A16/200)^2*PI()</f>
        <v>0</v>
      </c>
      <c r="G16" s="10" t="n">
        <f aca="false">Kluppierungsprotokoll!G16*($A16/200)^2*PI()</f>
        <v>0.1661902513749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6.87223392972767</v>
      </c>
      <c r="D17" s="10" t="n">
        <f aca="false">Kluppierungsprotokoll!D17*($A17/200)^2*PI()</f>
        <v>0</v>
      </c>
      <c r="E17" s="10" t="n">
        <f aca="false">Kluppierungsprotokoll!E17*($A17/200)^2*PI()</f>
        <v>0.785398163397448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6.87066313340088</v>
      </c>
      <c r="D18" s="10" t="n">
        <f aca="false">Kluppierungsprotokoll!D18*($A18/200)^2*PI()</f>
        <v>0</v>
      </c>
      <c r="E18" s="10" t="n">
        <f aca="false">Kluppierungsprotokoll!E18*($A18/200)^2*PI()</f>
        <v>0.916088417786784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5.01995090117113</v>
      </c>
      <c r="D19" s="10" t="n">
        <f aca="false">Kluppierungsprotokoll!D19*($A19/200)^2*PI()</f>
        <v>0</v>
      </c>
      <c r="E19" s="10" t="n">
        <f aca="false">Kluppierungsprotokoll!E19*($A19/200)^2*PI()</f>
        <v>0.792623826500705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2.71716348608981</v>
      </c>
      <c r="D20" s="10" t="n">
        <f aca="false">Kluppierungsprotokoll!D20*($A20/200)^2*PI()</f>
        <v>0</v>
      </c>
      <c r="E20" s="10" t="n">
        <f aca="false">Kluppierungsprotokoll!E20*($A20/200)^2*PI()</f>
        <v>1.5095352700499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3.07907495978336</v>
      </c>
      <c r="D21" s="10" t="n">
        <f aca="false">Kluppierungsprotokoll!D21*($A21/200)^2*PI()</f>
        <v>0</v>
      </c>
      <c r="E21" s="10" t="n">
        <f aca="false">Kluppierungsprotokoll!E21*($A21/200)^2*PI()</f>
        <v>1.36847775990371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0.38484510006475</v>
      </c>
      <c r="D22" s="10" t="n">
        <f aca="false">Kluppierungsprotokoll!D22*($A22/200)^2*PI()</f>
        <v>0</v>
      </c>
      <c r="E22" s="10" t="n">
        <f aca="false">Kluppierungsprotokoll!E22*($A22/200)^2*PI()</f>
        <v>0.38484510006475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2.58050420565866</v>
      </c>
      <c r="D23" s="10" t="n">
        <f aca="false">Kluppierungsprotokoll!D23*($A23/200)^2*PI()</f>
        <v>0</v>
      </c>
      <c r="E23" s="10" t="n">
        <f aca="false">Kluppierungsprotokoll!E23*($A23/200)^2*PI()</f>
        <v>0.430084034276443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0.477836242611008</v>
      </c>
      <c r="D24" s="10" t="n">
        <f aca="false">Kluppierungsprotokoll!D24*($A24/200)^2*PI()</f>
        <v>0</v>
      </c>
      <c r="E24" s="10" t="n">
        <f aca="false">Kluppierungsprotokoll!E24*($A24/200)^2*PI()</f>
        <v>0.477836242611008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0.528101725068444</v>
      </c>
      <c r="D25" s="10" t="n">
        <f aca="false">Kluppierungsprotokoll!D25*($A25/200)^2*PI()</f>
        <v>0</v>
      </c>
      <c r="E25" s="10" t="n">
        <f aca="false">Kluppierungsprotokoll!E25*($A25/200)^2*PI()</f>
        <v>0.528101725068444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51.4721681956805</v>
      </c>
      <c r="D53" s="0" t="n">
        <f aca="false">SUM(D9:D51)</f>
        <v>0</v>
      </c>
      <c r="E53" s="0" t="n">
        <f aca="false">SUM(E9:E51)</f>
        <v>8.95730897391522</v>
      </c>
      <c r="F53" s="0" t="n">
        <f aca="false">SUM(F9:F51)</f>
        <v>0</v>
      </c>
      <c r="G53" s="0" t="n">
        <f aca="false">SUM(G9:G51)</f>
        <v>0.1661902513749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60.5956674209707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41.5098130610327</v>
      </c>
      <c r="D54" s="0" t="n">
        <f aca="false">D53/$B$6</f>
        <v>0</v>
      </c>
      <c r="E54" s="0" t="n">
        <f aca="false">E53/$B$6</f>
        <v>7.22363626928647</v>
      </c>
      <c r="F54" s="0" t="n">
        <f aca="false">F53/$B$6</f>
        <v>0</v>
      </c>
      <c r="G54" s="0" t="n">
        <f aca="false">G53/$B$6</f>
        <v>0.134024396270081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48.8674737265892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0.849436443006605</v>
      </c>
      <c r="D55" s="0" t="n">
        <f aca="false">D54/$T54</f>
        <v>0</v>
      </c>
      <c r="E55" s="0" t="n">
        <f aca="false">E54/$T54</f>
        <v>0.147820947522319</v>
      </c>
      <c r="F55" s="0" t="n">
        <f aca="false">F54/$T54</f>
        <v>0</v>
      </c>
      <c r="G55" s="0" t="n">
        <f aca="false">G54/$T54</f>
        <v>0.00274260947107558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1.24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2026-04-28T09:35:24Z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